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js06\Desktop\R7 地区駅伝\"/>
    </mc:Choice>
  </mc:AlternateContent>
  <xr:revisionPtr revIDLastSave="0" documentId="13_ncr:1_{DDC33B73-39EC-4FEE-B0B2-9DA969855876}" xr6:coauthVersionLast="47" xr6:coauthVersionMax="47" xr10:uidLastSave="{00000000-0000-0000-0000-000000000000}"/>
  <bookViews>
    <workbookView xWindow="-19320" yWindow="795" windowWidth="19440" windowHeight="14880" tabRatio="850" xr2:uid="{00000000-000D-0000-FFFF-FFFF00000000}"/>
  </bookViews>
  <sheets>
    <sheet name="役員氏名報告" sheetId="17" r:id="rId1"/>
    <sheet name="Data1" sheetId="3" r:id="rId2"/>
    <sheet name="Data2" sheetId="12" r:id="rId3"/>
  </sheets>
  <definedNames>
    <definedName name="_xlnm.Print_Area" localSheetId="0">役員氏名報告!$A$1:$J$29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7" l="1"/>
  <c r="G4" i="12"/>
  <c r="G3" i="12"/>
  <c r="F4" i="12" l="1"/>
  <c r="F3" i="12"/>
  <c r="K60" i="17" l="1"/>
  <c r="M60" i="17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 l="1"/>
  <c r="C5" i="12"/>
  <c r="B5" i="12"/>
  <c r="B4" i="12"/>
  <c r="D3" i="12"/>
  <c r="C3" i="12"/>
  <c r="B3" i="12"/>
  <c r="B1" i="12"/>
  <c r="D35" i="17"/>
  <c r="D34" i="17"/>
  <c r="C35" i="17" l="1"/>
  <c r="C34" i="17"/>
  <c r="I13" i="17" l="1"/>
  <c r="D4" i="12"/>
  <c r="C4" i="12"/>
  <c r="L20" i="3" l="1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L4" i="3"/>
  <c r="M4" i="3" s="1"/>
  <c r="L3" i="3"/>
  <c r="M3" i="3" s="1"/>
  <c r="L2" i="3"/>
  <c r="M2" i="3" s="1"/>
  <c r="B2" i="12" l="1"/>
  <c r="Q20" i="3"/>
  <c r="P20" i="3"/>
  <c r="N20" i="3"/>
  <c r="G20" i="3"/>
  <c r="F20" i="3"/>
  <c r="E20" i="3"/>
  <c r="D20" i="3"/>
  <c r="C20" i="3"/>
  <c r="Q19" i="3"/>
  <c r="P19" i="3"/>
  <c r="N19" i="3"/>
  <c r="G19" i="3"/>
  <c r="F19" i="3"/>
  <c r="E19" i="3"/>
  <c r="D19" i="3"/>
  <c r="C19" i="3"/>
  <c r="K19" i="3" s="1"/>
  <c r="Q18" i="3"/>
  <c r="P18" i="3"/>
  <c r="O18" i="3"/>
  <c r="G18" i="3"/>
  <c r="F18" i="3"/>
  <c r="E18" i="3"/>
  <c r="D18" i="3"/>
  <c r="C18" i="3"/>
  <c r="K18" i="3" s="1"/>
  <c r="Q17" i="3"/>
  <c r="P17" i="3"/>
  <c r="O17" i="3"/>
  <c r="G17" i="3"/>
  <c r="F17" i="3"/>
  <c r="E17" i="3"/>
  <c r="D17" i="3"/>
  <c r="C17" i="3"/>
  <c r="Q16" i="3"/>
  <c r="P16" i="3"/>
  <c r="G16" i="3"/>
  <c r="F16" i="3"/>
  <c r="E16" i="3"/>
  <c r="J16" i="3" s="1"/>
  <c r="D16" i="3"/>
  <c r="C16" i="3"/>
  <c r="K16" i="3" s="1"/>
  <c r="Q15" i="3"/>
  <c r="P15" i="3"/>
  <c r="N15" i="3"/>
  <c r="G15" i="3"/>
  <c r="F15" i="3"/>
  <c r="E15" i="3"/>
  <c r="J15" i="3" s="1"/>
  <c r="D15" i="3"/>
  <c r="C15" i="3"/>
  <c r="H15" i="3" s="1"/>
  <c r="Q14" i="3"/>
  <c r="P14" i="3"/>
  <c r="O14" i="3"/>
  <c r="G14" i="3"/>
  <c r="F14" i="3"/>
  <c r="E14" i="3"/>
  <c r="J14" i="3" s="1"/>
  <c r="D14" i="3"/>
  <c r="C14" i="3"/>
  <c r="Q13" i="3"/>
  <c r="P13" i="3"/>
  <c r="G13" i="3"/>
  <c r="F13" i="3"/>
  <c r="E13" i="3"/>
  <c r="D13" i="3"/>
  <c r="C13" i="3"/>
  <c r="Q11" i="3"/>
  <c r="Q10" i="3"/>
  <c r="Q9" i="3"/>
  <c r="Q8" i="3"/>
  <c r="Q7" i="3"/>
  <c r="Q6" i="3"/>
  <c r="Q5" i="3"/>
  <c r="Q4" i="3"/>
  <c r="Q3" i="3"/>
  <c r="Q2" i="3"/>
  <c r="P11" i="3"/>
  <c r="P10" i="3"/>
  <c r="P9" i="3"/>
  <c r="P8" i="3"/>
  <c r="P7" i="3"/>
  <c r="P6" i="3"/>
  <c r="P5" i="3"/>
  <c r="P4" i="3"/>
  <c r="P3" i="3"/>
  <c r="P2" i="3"/>
  <c r="O10" i="3"/>
  <c r="O7" i="3"/>
  <c r="O5" i="3"/>
  <c r="N4" i="3"/>
  <c r="N3" i="3"/>
  <c r="C2" i="3"/>
  <c r="K2" i="3" s="1"/>
  <c r="G11" i="3"/>
  <c r="F11" i="3"/>
  <c r="E11" i="3"/>
  <c r="D11" i="3"/>
  <c r="C11" i="3"/>
  <c r="G10" i="3"/>
  <c r="F10" i="3"/>
  <c r="E10" i="3"/>
  <c r="D10" i="3"/>
  <c r="C10" i="3"/>
  <c r="G9" i="3"/>
  <c r="F9" i="3"/>
  <c r="E9" i="3"/>
  <c r="D9" i="3"/>
  <c r="C9" i="3"/>
  <c r="G8" i="3"/>
  <c r="F8" i="3"/>
  <c r="E8" i="3"/>
  <c r="D8" i="3"/>
  <c r="C8" i="3"/>
  <c r="G7" i="3"/>
  <c r="F7" i="3"/>
  <c r="E7" i="3"/>
  <c r="D7" i="3"/>
  <c r="C7" i="3"/>
  <c r="G6" i="3"/>
  <c r="F6" i="3"/>
  <c r="E6" i="3"/>
  <c r="D6" i="3"/>
  <c r="C6" i="3"/>
  <c r="K6" i="3" s="1"/>
  <c r="G5" i="3"/>
  <c r="F5" i="3"/>
  <c r="E5" i="3"/>
  <c r="D5" i="3"/>
  <c r="C5" i="3"/>
  <c r="G4" i="3"/>
  <c r="F4" i="3"/>
  <c r="E4" i="3"/>
  <c r="D4" i="3"/>
  <c r="C4" i="3"/>
  <c r="G3" i="3"/>
  <c r="F3" i="3"/>
  <c r="E3" i="3"/>
  <c r="D3" i="3"/>
  <c r="C3" i="3"/>
  <c r="G2" i="3"/>
  <c r="F2" i="3"/>
  <c r="E2" i="3"/>
  <c r="D2" i="3"/>
  <c r="N18" i="3"/>
  <c r="N13" i="3"/>
  <c r="N17" i="3"/>
  <c r="O13" i="3"/>
  <c r="N6" i="3"/>
  <c r="N2" i="3"/>
  <c r="J13" i="3" l="1"/>
  <c r="B6" i="3"/>
  <c r="H10" i="3"/>
  <c r="I10" i="3" s="1"/>
  <c r="H20" i="3"/>
  <c r="I20" i="3" s="1"/>
  <c r="J17" i="3"/>
  <c r="J18" i="3"/>
  <c r="J19" i="3"/>
  <c r="J20" i="3"/>
  <c r="J11" i="3"/>
  <c r="J10" i="3"/>
  <c r="J9" i="3"/>
  <c r="J7" i="3"/>
  <c r="J6" i="3"/>
  <c r="J5" i="3"/>
  <c r="J3" i="3"/>
  <c r="H7" i="3"/>
  <c r="I7" i="3" s="1"/>
  <c r="J4" i="3"/>
  <c r="J8" i="3"/>
  <c r="J2" i="3"/>
  <c r="H11" i="3"/>
  <c r="I11" i="3" s="1"/>
  <c r="K4" i="3"/>
  <c r="B4" i="3" s="1"/>
  <c r="H4" i="3"/>
  <c r="H8" i="3"/>
  <c r="I8" i="3" s="1"/>
  <c r="H13" i="3"/>
  <c r="I13" i="3" s="1"/>
  <c r="H16" i="3"/>
  <c r="I16" i="3" s="1"/>
  <c r="B16" i="3"/>
  <c r="K15" i="3"/>
  <c r="K13" i="3"/>
  <c r="B13" i="3" s="1"/>
  <c r="H2" i="3"/>
  <c r="I2" i="3" s="1"/>
  <c r="B2" i="3"/>
  <c r="K7" i="3"/>
  <c r="B7" i="3" s="1"/>
  <c r="K11" i="3"/>
  <c r="B11" i="3" s="1"/>
  <c r="H3" i="3"/>
  <c r="K3" i="3"/>
  <c r="B3" i="3" s="1"/>
  <c r="K5" i="3"/>
  <c r="B5" i="3" s="1"/>
  <c r="H14" i="3"/>
  <c r="I14" i="3" s="1"/>
  <c r="H9" i="3"/>
  <c r="I9" i="3" s="1"/>
  <c r="O20" i="3"/>
  <c r="O16" i="3"/>
  <c r="K9" i="3"/>
  <c r="B9" i="3" s="1"/>
  <c r="N11" i="3"/>
  <c r="I15" i="3"/>
  <c r="N16" i="3"/>
  <c r="O19" i="3"/>
  <c r="O15" i="3"/>
  <c r="N14" i="3"/>
  <c r="N5" i="3"/>
  <c r="N10" i="3"/>
  <c r="O2" i="3"/>
  <c r="O4" i="3"/>
  <c r="H17" i="3"/>
  <c r="I17" i="3" s="1"/>
  <c r="O6" i="3"/>
  <c r="K8" i="3"/>
  <c r="B8" i="3" s="1"/>
  <c r="K10" i="3"/>
  <c r="B10" i="3" s="1"/>
  <c r="O11" i="3"/>
  <c r="K17" i="3"/>
  <c r="B17" i="3" s="1"/>
  <c r="B18" i="3"/>
  <c r="B19" i="3"/>
  <c r="O9" i="3"/>
  <c r="H19" i="3"/>
  <c r="I19" i="3" s="1"/>
  <c r="H6" i="3"/>
  <c r="I6" i="3" s="1"/>
  <c r="H18" i="3"/>
  <c r="I18" i="3" s="1"/>
  <c r="N7" i="3"/>
  <c r="K20" i="3"/>
  <c r="B20" i="3" s="1"/>
  <c r="N9" i="3"/>
  <c r="H5" i="3"/>
  <c r="I5" i="3" s="1"/>
  <c r="K14" i="3"/>
  <c r="O3" i="3"/>
  <c r="O8" i="3"/>
  <c r="N8" i="3"/>
  <c r="I4" i="3" l="1"/>
  <c r="I3" i="3"/>
  <c r="B15" i="3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kube-c351</author>
  </authors>
  <commentList>
    <comment ref="A1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希望する部署を選択してください。
特に希望がない場合
(配置場所を一任する)は、
｢その他(一任等)｣を選択してください。</t>
        </r>
      </text>
    </comment>
    <comment ref="D16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１つのセルに１人のお名前を
　　　　　　　　入力してください。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名字と名前の間に</t>
        </r>
        <r>
          <rPr>
            <b/>
            <sz val="9"/>
            <color indexed="81"/>
            <rFont val="ＭＳ Ｐゴシック"/>
            <family val="3"/>
            <charset val="128"/>
          </rPr>
          <t>、
　　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１文字分の全角スペース</t>
        </r>
        <r>
          <rPr>
            <b/>
            <sz val="9"/>
            <color indexed="81"/>
            <rFont val="ＭＳ Ｐゴシック"/>
            <family val="3"/>
            <charset val="128"/>
          </rPr>
          <t>を
　　　　　　　　　　入れてください。
例　○・・・「国頭　太郎」
　　 ×・・・「国頭太郎」
　　 ×・・・「国頭 太郎」
　　 ×・・・「国 頭 太 郎」　</t>
        </r>
      </text>
    </comment>
    <comment ref="F16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希望する部署を選択してください。
特に希望がない場合
(配置場所を一任する)は、
｢その他(一任等)｣を選択してください。</t>
        </r>
      </text>
    </comment>
    <comment ref="I16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１つのセルに１人のお名前を
　　　　　　　　入力してください。
名字と名前の間に、
　　１文字分の全角スペースを
　　　　　　　　　　入れてください。
例　○・・・「国頭　太郎」
　　 ×・・・「国頭太郎」
　　 ×・・・「国頭 太郎」
　　 ×・・・「国 頭 太 郎」　 </t>
        </r>
      </text>
    </comment>
  </commentList>
</comments>
</file>

<file path=xl/sharedStrings.xml><?xml version="1.0" encoding="utf-8"?>
<sst xmlns="http://schemas.openxmlformats.org/spreadsheetml/2006/main" count="143" uniqueCount="133">
  <si>
    <t>DB</t>
    <phoneticPr fontId="2"/>
  </si>
  <si>
    <t>n1</t>
    <phoneticPr fontId="2"/>
  </si>
  <si>
    <t>n2</t>
    <phoneticPr fontId="2"/>
  </si>
  <si>
    <t>f1</t>
    <phoneticPr fontId="2"/>
  </si>
  <si>
    <t>f2</t>
    <phoneticPr fontId="2"/>
  </si>
  <si>
    <t>gr</t>
    <phoneticPr fontId="2"/>
  </si>
  <si>
    <t>len</t>
    <phoneticPr fontId="2"/>
  </si>
  <si>
    <t>N1</t>
    <phoneticPr fontId="2"/>
  </si>
  <si>
    <t>N2</t>
    <phoneticPr fontId="2"/>
  </si>
  <si>
    <t>SX</t>
    <phoneticPr fontId="2"/>
  </si>
  <si>
    <t>MC</t>
    <phoneticPr fontId="2"/>
  </si>
  <si>
    <t>KC</t>
    <phoneticPr fontId="2"/>
  </si>
  <si>
    <t>S1</t>
  </si>
  <si>
    <t>bt1</t>
  </si>
  <si>
    <t>bt2</t>
  </si>
  <si>
    <t>ZK</t>
    <phoneticPr fontId="1"/>
  </si>
  <si>
    <t>ﾌﾘｶﾞﾅ</t>
  </si>
  <si>
    <t>学　校　名</t>
    <rPh sb="0" eb="1">
      <t>ガク</t>
    </rPh>
    <rPh sb="2" eb="3">
      <t>コウ</t>
    </rPh>
    <rPh sb="4" eb="5">
      <t>メイ</t>
    </rPh>
    <phoneticPr fontId="1"/>
  </si>
  <si>
    <t>氏名</t>
    <rPh sb="0" eb="2">
      <t>シメイ</t>
    </rPh>
    <phoneticPr fontId="1"/>
  </si>
  <si>
    <t>男子監督</t>
    <rPh sb="0" eb="2">
      <t>ダンシ</t>
    </rPh>
    <rPh sb="2" eb="4">
      <t>カントク</t>
    </rPh>
    <phoneticPr fontId="1"/>
  </si>
  <si>
    <t>女子監督</t>
    <rPh sb="0" eb="2">
      <t>ジョシ</t>
    </rPh>
    <rPh sb="2" eb="4">
      <t>カントク</t>
    </rPh>
    <phoneticPr fontId="1"/>
  </si>
  <si>
    <t>配置が必要な部署名</t>
    <rPh sb="0" eb="2">
      <t>ハイチ</t>
    </rPh>
    <rPh sb="3" eb="5">
      <t>ヒツヨウ</t>
    </rPh>
    <rPh sb="6" eb="8">
      <t>ブショ</t>
    </rPh>
    <rPh sb="8" eb="9">
      <t>メイ</t>
    </rPh>
    <phoneticPr fontId="1"/>
  </si>
  <si>
    <t>ＮＣ</t>
    <phoneticPr fontId="1"/>
  </si>
  <si>
    <t>学校名</t>
    <rPh sb="0" eb="3">
      <t>ガッコウメイ</t>
    </rPh>
    <phoneticPr fontId="1"/>
  </si>
  <si>
    <t>東江</t>
    <rPh sb="0" eb="2">
      <t>アガリエ</t>
    </rPh>
    <phoneticPr fontId="1"/>
  </si>
  <si>
    <t>名護</t>
    <rPh sb="0" eb="2">
      <t>ナゴ</t>
    </rPh>
    <phoneticPr fontId="1"/>
  </si>
  <si>
    <t>屋部</t>
    <rPh sb="0" eb="2">
      <t>ヤブ</t>
    </rPh>
    <phoneticPr fontId="1"/>
  </si>
  <si>
    <t>本部</t>
    <rPh sb="0" eb="2">
      <t>モトブ</t>
    </rPh>
    <phoneticPr fontId="1"/>
  </si>
  <si>
    <t>伊豆味</t>
    <rPh sb="0" eb="3">
      <t>イズミ</t>
    </rPh>
    <phoneticPr fontId="1"/>
  </si>
  <si>
    <t>今帰仁</t>
    <rPh sb="0" eb="3">
      <t>ナキジン</t>
    </rPh>
    <phoneticPr fontId="1"/>
  </si>
  <si>
    <t>羽地</t>
    <rPh sb="0" eb="2">
      <t>ハネジ</t>
    </rPh>
    <phoneticPr fontId="1"/>
  </si>
  <si>
    <t>屋我地ひるぎ学園</t>
    <rPh sb="0" eb="3">
      <t>ヤガジ</t>
    </rPh>
    <rPh sb="6" eb="8">
      <t>ガクエン</t>
    </rPh>
    <phoneticPr fontId="1"/>
  </si>
  <si>
    <t>伊江</t>
    <rPh sb="0" eb="2">
      <t>イエ</t>
    </rPh>
    <phoneticPr fontId="1"/>
  </si>
  <si>
    <t>伊是名</t>
    <rPh sb="0" eb="3">
      <t>イゼナ</t>
    </rPh>
    <phoneticPr fontId="1"/>
  </si>
  <si>
    <t>伊平屋</t>
    <rPh sb="0" eb="3">
      <t>イヘヤ</t>
    </rPh>
    <phoneticPr fontId="1"/>
  </si>
  <si>
    <t>野甫</t>
    <rPh sb="0" eb="2">
      <t>ノホ</t>
    </rPh>
    <phoneticPr fontId="1"/>
  </si>
  <si>
    <t>久辺</t>
    <rPh sb="0" eb="2">
      <t>クベ</t>
    </rPh>
    <phoneticPr fontId="1"/>
  </si>
  <si>
    <t>大宜味</t>
    <rPh sb="0" eb="3">
      <t>オオギミ</t>
    </rPh>
    <phoneticPr fontId="1"/>
  </si>
  <si>
    <t>国頭</t>
    <rPh sb="0" eb="2">
      <t>クニガミ</t>
    </rPh>
    <phoneticPr fontId="1"/>
  </si>
  <si>
    <t>東</t>
    <rPh sb="0" eb="1">
      <t>ヒガシ</t>
    </rPh>
    <phoneticPr fontId="1"/>
  </si>
  <si>
    <t>その他(一任等)</t>
    <rPh sb="2" eb="3">
      <t>タ</t>
    </rPh>
    <rPh sb="4" eb="6">
      <t>イチニン</t>
    </rPh>
    <rPh sb="6" eb="7">
      <t>トウ</t>
    </rPh>
    <phoneticPr fontId="1"/>
  </si>
  <si>
    <t>宜野座</t>
    <rPh sb="0" eb="3">
      <t>ギノザ</t>
    </rPh>
    <phoneticPr fontId="1"/>
  </si>
  <si>
    <t>金武</t>
    <rPh sb="0" eb="2">
      <t>キン</t>
    </rPh>
    <phoneticPr fontId="1"/>
  </si>
  <si>
    <t>大宮</t>
    <rPh sb="0" eb="2">
      <t>オオミヤ</t>
    </rPh>
    <phoneticPr fontId="1"/>
  </si>
  <si>
    <t>立哨</t>
    <rPh sb="0" eb="2">
      <t>リッショウ</t>
    </rPh>
    <phoneticPr fontId="1"/>
  </si>
  <si>
    <t>記録･情報処理</t>
    <rPh sb="0" eb="2">
      <t>キロク</t>
    </rPh>
    <rPh sb="3" eb="5">
      <t>ジョウホウ</t>
    </rPh>
    <rPh sb="5" eb="7">
      <t>ショリ</t>
    </rPh>
    <phoneticPr fontId="1"/>
  </si>
  <si>
    <t>救護</t>
    <rPh sb="0" eb="2">
      <t>キュウゴ</t>
    </rPh>
    <phoneticPr fontId="1"/>
  </si>
  <si>
    <t>浄書</t>
    <rPh sb="0" eb="2">
      <t>ジョウショ</t>
    </rPh>
    <phoneticPr fontId="1"/>
  </si>
  <si>
    <t>受付･接待</t>
    <rPh sb="0" eb="2">
      <t>ウケツケ</t>
    </rPh>
    <rPh sb="3" eb="5">
      <t>セッタイ</t>
    </rPh>
    <phoneticPr fontId="1"/>
  </si>
  <si>
    <t>移動監察</t>
    <rPh sb="0" eb="2">
      <t>イドウ</t>
    </rPh>
    <rPh sb="2" eb="4">
      <t>カンサツ</t>
    </rPh>
    <phoneticPr fontId="1"/>
  </si>
  <si>
    <t>折返し地点整理</t>
    <rPh sb="0" eb="2">
      <t>オリカエ</t>
    </rPh>
    <rPh sb="3" eb="5">
      <t>チテン</t>
    </rPh>
    <rPh sb="5" eb="7">
      <t>セイリ</t>
    </rPh>
    <phoneticPr fontId="1"/>
  </si>
  <si>
    <t>記録回収</t>
    <rPh sb="0" eb="2">
      <t>キロク</t>
    </rPh>
    <rPh sb="2" eb="4">
      <t>カイシュウ</t>
    </rPh>
    <phoneticPr fontId="1"/>
  </si>
  <si>
    <t>ＶＴＲ録画</t>
    <rPh sb="3" eb="5">
      <t>ロクガ</t>
    </rPh>
    <phoneticPr fontId="1"/>
  </si>
  <si>
    <t>競技場でのレース推移速報など</t>
    <rPh sb="0" eb="3">
      <t>キョウギジョウ</t>
    </rPh>
    <rPh sb="8" eb="10">
      <t>スイイ</t>
    </rPh>
    <rPh sb="10" eb="12">
      <t>ソクホウ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</si>
  <si>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</si>
  <si>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各区間の記録整理</t>
    <rPh sb="0" eb="3">
      <t>カククカン</t>
    </rPh>
    <rPh sb="4" eb="6">
      <t>キロク</t>
    </rPh>
    <rPh sb="6" eb="8">
      <t>セイリ</t>
    </rPh>
    <phoneticPr fontId="1"/>
  </si>
  <si>
    <t>急病人等の応急処置</t>
    <rPh sb="0" eb="3">
      <t>キュウビョウニン</t>
    </rPh>
    <rPh sb="3" eb="4">
      <t>トウ</t>
    </rPh>
    <rPh sb="5" eb="7">
      <t>オウキュウ</t>
    </rPh>
    <rPh sb="7" eb="9">
      <t>ショチ</t>
    </rPh>
    <phoneticPr fontId="1"/>
  </si>
  <si>
    <t>団体賞状の浄書</t>
    <rPh sb="0" eb="2">
      <t>ダンタイ</t>
    </rPh>
    <rPh sb="2" eb="4">
      <t>ショウジョウ</t>
    </rPh>
    <rPh sb="5" eb="7">
      <t>ジョウショ</t>
    </rPh>
    <phoneticPr fontId="1"/>
  </si>
  <si>
    <t>本部周辺での受付及び接待(冊子販売含)</t>
    <rPh sb="0" eb="2">
      <t>ホンブ</t>
    </rPh>
    <rPh sb="2" eb="4">
      <t>シュウヘン</t>
    </rPh>
    <rPh sb="6" eb="8">
      <t>ウケツケ</t>
    </rPh>
    <rPh sb="8" eb="9">
      <t>オヨ</t>
    </rPh>
    <rPh sb="10" eb="12">
      <t>セッタイ</t>
    </rPh>
    <rPh sb="13" eb="15">
      <t>サッシ</t>
    </rPh>
    <rPh sb="15" eb="17">
      <t>ハンバイ</t>
    </rPh>
    <rPh sb="17" eb="18">
      <t>フク</t>
    </rPh>
    <phoneticPr fontId="1"/>
  </si>
  <si>
    <t>バイク等によるレース中の監察</t>
    <rPh sb="3" eb="4">
      <t>トウ</t>
    </rPh>
    <rPh sb="10" eb="11">
      <t>チュウ</t>
    </rPh>
    <rPh sb="12" eb="14">
      <t>カンサツ</t>
    </rPh>
    <phoneticPr fontId="1"/>
  </si>
  <si>
    <t>折返し地点周辺の会場整理</t>
    <rPh sb="0" eb="2">
      <t>オリカエ</t>
    </rPh>
    <rPh sb="3" eb="5">
      <t>チテン</t>
    </rPh>
    <rPh sb="5" eb="7">
      <t>シュウヘン</t>
    </rPh>
    <rPh sb="8" eb="10">
      <t>カイジョウ</t>
    </rPh>
    <rPh sb="10" eb="12">
      <t>セイリ</t>
    </rPh>
    <phoneticPr fontId="1"/>
  </si>
  <si>
    <t>各中継所の記録記入用紙を本部へ急送</t>
    <rPh sb="0" eb="1">
      <t>カク</t>
    </rPh>
    <rPh sb="1" eb="4">
      <t>チュウケイショ</t>
    </rPh>
    <rPh sb="5" eb="7">
      <t>キロク</t>
    </rPh>
    <rPh sb="7" eb="9">
      <t>キニュウ</t>
    </rPh>
    <rPh sb="9" eb="11">
      <t>ヨウシ</t>
    </rPh>
    <rPh sb="12" eb="14">
      <t>ホンブ</t>
    </rPh>
    <rPh sb="15" eb="17">
      <t>キュウソウ</t>
    </rPh>
    <phoneticPr fontId="1"/>
  </si>
  <si>
    <t>各中継所及びフィニッシュ地点の撮影</t>
    <rPh sb="0" eb="1">
      <t>カク</t>
    </rPh>
    <rPh sb="1" eb="4">
      <t>チュウケイショ</t>
    </rPh>
    <rPh sb="4" eb="5">
      <t>オヨ</t>
    </rPh>
    <rPh sb="12" eb="14">
      <t>チテン</t>
    </rPh>
    <rPh sb="15" eb="17">
      <t>サツエイ</t>
    </rPh>
    <phoneticPr fontId="1"/>
  </si>
  <si>
    <t>中継所主任</t>
    <rPh sb="0" eb="3">
      <t>チュウケイショ</t>
    </rPh>
    <rPh sb="3" eb="5">
      <t>シュニン</t>
    </rPh>
    <phoneticPr fontId="1"/>
  </si>
  <si>
    <t>各中継所での総括責任者</t>
    <rPh sb="0" eb="1">
      <t>カク</t>
    </rPh>
    <rPh sb="1" eb="4">
      <t>チュウケイショ</t>
    </rPh>
    <rPh sb="6" eb="8">
      <t>ソウカツ</t>
    </rPh>
    <rPh sb="8" eb="11">
      <t>セキニンシャ</t>
    </rPh>
    <phoneticPr fontId="1"/>
  </si>
  <si>
    <t>中継所計時</t>
    <rPh sb="0" eb="3">
      <t>チュウケイショ</t>
    </rPh>
    <rPh sb="3" eb="5">
      <t>ケイジ</t>
    </rPh>
    <phoneticPr fontId="1"/>
  </si>
  <si>
    <t>中継所における計時計測に関する業務</t>
    <rPh sb="0" eb="3">
      <t>チュウケイショ</t>
    </rPh>
    <rPh sb="7" eb="9">
      <t>ケイジ</t>
    </rPh>
    <rPh sb="9" eb="11">
      <t>ケイソク</t>
    </rPh>
    <rPh sb="12" eb="13">
      <t>カン</t>
    </rPh>
    <rPh sb="15" eb="17">
      <t>ギョウム</t>
    </rPh>
    <phoneticPr fontId="1"/>
  </si>
  <si>
    <t>中継所着順</t>
    <rPh sb="0" eb="3">
      <t>チュウケイショ</t>
    </rPh>
    <rPh sb="3" eb="5">
      <t>チャクジュン</t>
    </rPh>
    <phoneticPr fontId="1"/>
  </si>
  <si>
    <t>中継所における着順記録に関する業務</t>
    <rPh sb="0" eb="3">
      <t>チュウケイショ</t>
    </rPh>
    <rPh sb="7" eb="9">
      <t>チャクジュン</t>
    </rPh>
    <rPh sb="9" eb="11">
      <t>キロク</t>
    </rPh>
    <rPh sb="12" eb="13">
      <t>カン</t>
    </rPh>
    <rPh sb="15" eb="17">
      <t>ギョウム</t>
    </rPh>
    <phoneticPr fontId="1"/>
  </si>
  <si>
    <t>中継所記録</t>
    <rPh sb="0" eb="3">
      <t>チュウケイショ</t>
    </rPh>
    <rPh sb="3" eb="5">
      <t>キロク</t>
    </rPh>
    <phoneticPr fontId="1"/>
  </si>
  <si>
    <t>親時計と子時計との時間計算及び正式着順記入</t>
    <rPh sb="0" eb="1">
      <t>オヤ</t>
    </rPh>
    <rPh sb="1" eb="3">
      <t>トケイ</t>
    </rPh>
    <rPh sb="4" eb="5">
      <t>コ</t>
    </rPh>
    <rPh sb="5" eb="7">
      <t>トケイ</t>
    </rPh>
    <rPh sb="9" eb="11">
      <t>ジカン</t>
    </rPh>
    <rPh sb="11" eb="13">
      <t>ケイサン</t>
    </rPh>
    <rPh sb="13" eb="14">
      <t>オヨ</t>
    </rPh>
    <rPh sb="15" eb="17">
      <t>セイシキ</t>
    </rPh>
    <rPh sb="17" eb="19">
      <t>チャクジュン</t>
    </rPh>
    <rPh sb="19" eb="21">
      <t>キニュウ</t>
    </rPh>
    <phoneticPr fontId="1"/>
  </si>
  <si>
    <t>中継所整理</t>
    <rPh sb="0" eb="3">
      <t>チュウケイショ</t>
    </rPh>
    <rPh sb="3" eb="5">
      <t>セイリ</t>
    </rPh>
    <phoneticPr fontId="1"/>
  </si>
  <si>
    <t>中継所の整理及び車両等一時規制</t>
    <rPh sb="0" eb="3">
      <t>チュウケイショ</t>
    </rPh>
    <rPh sb="4" eb="6">
      <t>セイリ</t>
    </rPh>
    <rPh sb="6" eb="7">
      <t>オヨ</t>
    </rPh>
    <rPh sb="8" eb="10">
      <t>シャリョウ</t>
    </rPh>
    <rPh sb="10" eb="11">
      <t>トウ</t>
    </rPh>
    <rPh sb="11" eb="13">
      <t>イチジ</t>
    </rPh>
    <rPh sb="13" eb="15">
      <t>キセイ</t>
    </rPh>
    <phoneticPr fontId="1"/>
  </si>
  <si>
    <t>中継所出発</t>
    <rPh sb="0" eb="3">
      <t>チュウケイショ</t>
    </rPh>
    <rPh sb="3" eb="5">
      <t>シュッパツ</t>
    </rPh>
    <phoneticPr fontId="1"/>
  </si>
  <si>
    <t>選手点呼及び整列順整理</t>
    <rPh sb="0" eb="2">
      <t>センシュ</t>
    </rPh>
    <rPh sb="2" eb="4">
      <t>テンコ</t>
    </rPh>
    <rPh sb="4" eb="5">
      <t>オヨ</t>
    </rPh>
    <rPh sb="6" eb="8">
      <t>セイレツ</t>
    </rPh>
    <rPh sb="8" eb="9">
      <t>ジュン</t>
    </rPh>
    <rPh sb="9" eb="11">
      <t>セイリ</t>
    </rPh>
    <phoneticPr fontId="1"/>
  </si>
  <si>
    <t>運営(理事･専門部)</t>
    <rPh sb="0" eb="2">
      <t>ウンエイ</t>
    </rPh>
    <rPh sb="3" eb="5">
      <t>リジ</t>
    </rPh>
    <rPh sb="6" eb="9">
      <t>センモンブ</t>
    </rPh>
    <phoneticPr fontId="1"/>
  </si>
  <si>
    <t>大会運営に関すること全般</t>
    <rPh sb="0" eb="2">
      <t>タイカイ</t>
    </rPh>
    <rPh sb="2" eb="4">
      <t>ウンエイ</t>
    </rPh>
    <rPh sb="5" eb="6">
      <t>カン</t>
    </rPh>
    <rPh sb="10" eb="12">
      <t>ゼンパン</t>
    </rPh>
    <phoneticPr fontId="1"/>
  </si>
  <si>
    <t>役員１</t>
    <rPh sb="0" eb="2">
      <t>ヤクイン</t>
    </rPh>
    <phoneticPr fontId="1"/>
  </si>
  <si>
    <t>役員２</t>
    <rPh sb="0" eb="2">
      <t>ヤクイン</t>
    </rPh>
    <phoneticPr fontId="1"/>
  </si>
  <si>
    <t>役員３</t>
    <rPh sb="0" eb="2">
      <t>ヤクイン</t>
    </rPh>
    <phoneticPr fontId="1"/>
  </si>
  <si>
    <t>役員４</t>
    <rPh sb="0" eb="2">
      <t>ヤクイン</t>
    </rPh>
    <phoneticPr fontId="1"/>
  </si>
  <si>
    <t>役員５</t>
    <rPh sb="0" eb="2">
      <t>ヤクイン</t>
    </rPh>
    <phoneticPr fontId="1"/>
  </si>
  <si>
    <t>役員６</t>
    <rPh sb="0" eb="2">
      <t>ヤクイン</t>
    </rPh>
    <phoneticPr fontId="1"/>
  </si>
  <si>
    <t>役員７</t>
    <rPh sb="0" eb="2">
      <t>ヤクイン</t>
    </rPh>
    <phoneticPr fontId="1"/>
  </si>
  <si>
    <t>役員８</t>
    <rPh sb="0" eb="2">
      <t>ヤクイン</t>
    </rPh>
    <phoneticPr fontId="1"/>
  </si>
  <si>
    <t>役員９</t>
    <rPh sb="0" eb="2">
      <t>ヤクイン</t>
    </rPh>
    <phoneticPr fontId="1"/>
  </si>
  <si>
    <t>役員10</t>
    <rPh sb="0" eb="2">
      <t>ヤクイン</t>
    </rPh>
    <phoneticPr fontId="1"/>
  </si>
  <si>
    <t>役員11</t>
    <rPh sb="0" eb="2">
      <t>ヤクイン</t>
    </rPh>
    <phoneticPr fontId="1"/>
  </si>
  <si>
    <t>役員12</t>
    <rPh sb="0" eb="2">
      <t>ヤクイン</t>
    </rPh>
    <phoneticPr fontId="1"/>
  </si>
  <si>
    <t>役員13</t>
    <rPh sb="0" eb="2">
      <t>ヤクイン</t>
    </rPh>
    <phoneticPr fontId="1"/>
  </si>
  <si>
    <t>役員14</t>
    <rPh sb="0" eb="2">
      <t>ヤクイン</t>
    </rPh>
    <phoneticPr fontId="1"/>
  </si>
  <si>
    <t>ナンバー</t>
    <phoneticPr fontId="1"/>
  </si>
  <si>
    <t>校　長　名</t>
  </si>
  <si>
    <t>ﾌﾘｶﾞﾅ</t>
    <phoneticPr fontId="1"/>
  </si>
  <si>
    <t>提出者
(監督)</t>
    <phoneticPr fontId="1"/>
  </si>
  <si>
    <t>氏　名</t>
    <phoneticPr fontId="1"/>
  </si>
  <si>
    <t>希望(対応可能)部署</t>
    <phoneticPr fontId="1"/>
  </si>
  <si>
    <t>役員氏名</t>
    <phoneticPr fontId="1"/>
  </si>
  <si>
    <t>必要役員数</t>
    <phoneticPr fontId="1"/>
  </si>
  <si>
    <t>ＮＣ</t>
  </si>
  <si>
    <t>１．学校規模に応じて依頼された人数分の氏名を記入し、希望(対応可能)部署を選択してください。</t>
    <rPh sb="29" eb="31">
      <t>タイオウ</t>
    </rPh>
    <rPh sb="31" eb="33">
      <t>カノウ</t>
    </rPh>
    <phoneticPr fontId="1"/>
  </si>
  <si>
    <r>
      <rPr>
        <sz val="10"/>
        <color theme="1"/>
        <rFont val="ＭＳ 明朝"/>
        <family val="1"/>
        <charset val="128"/>
      </rPr>
      <t>指定された地点での車両等進入規制</t>
    </r>
    <r>
      <rPr>
        <sz val="9"/>
        <color theme="1"/>
        <rFont val="ＭＳ 明朝"/>
        <family val="1"/>
        <charset val="128"/>
      </rPr>
      <t>(離島校除く全校必ず１人)</t>
    </r>
    <rPh sb="0" eb="2">
      <t>シテイ</t>
    </rPh>
    <rPh sb="5" eb="7">
      <t>チテン</t>
    </rPh>
    <rPh sb="9" eb="11">
      <t>シャリョウ</t>
    </rPh>
    <rPh sb="11" eb="12">
      <t>トウ</t>
    </rPh>
    <rPh sb="12" eb="14">
      <t>シンニュウ</t>
    </rPh>
    <rPh sb="14" eb="16">
      <t>キセイ</t>
    </rPh>
    <rPh sb="17" eb="19">
      <t>リトウ</t>
    </rPh>
    <rPh sb="19" eb="20">
      <t>コウ</t>
    </rPh>
    <rPh sb="20" eb="21">
      <t>ノゾ</t>
    </rPh>
    <rPh sb="22" eb="24">
      <t>ゼンコウ</t>
    </rPh>
    <rPh sb="24" eb="25">
      <t>カナラ</t>
    </rPh>
    <rPh sb="27" eb="28">
      <t>ニン</t>
    </rPh>
    <phoneticPr fontId="1"/>
  </si>
  <si>
    <t>※２．離島校を除き、各学校から必ず１人は立哨係を出してください。</t>
    <rPh sb="3" eb="5">
      <t>リトウ</t>
    </rPh>
    <rPh sb="5" eb="6">
      <t>コウ</t>
    </rPh>
    <rPh sb="7" eb="8">
      <t>ノゾ</t>
    </rPh>
    <rPh sb="10" eb="13">
      <t>カクガッコウ</t>
    </rPh>
    <rPh sb="15" eb="16">
      <t>カナラ</t>
    </rPh>
    <rPh sb="18" eb="19">
      <t>ニン</t>
    </rPh>
    <rPh sb="20" eb="22">
      <t>リッショウ</t>
    </rPh>
    <rPh sb="22" eb="23">
      <t>カカリ</t>
    </rPh>
    <rPh sb="24" eb="25">
      <t>ダ</t>
    </rPh>
    <phoneticPr fontId="1"/>
  </si>
  <si>
    <t>※３．本人の希望(興味関心など)や、これまでの経験を踏まえて記入してください。</t>
    <rPh sb="23" eb="25">
      <t>ケイケン</t>
    </rPh>
    <phoneticPr fontId="1"/>
  </si>
  <si>
    <t>※４．全体のバランス上、希望に添えない場合があります。予め御了承ください。</t>
    <rPh sb="3" eb="5">
      <t>ゼンタイ</t>
    </rPh>
    <rPh sb="10" eb="11">
      <t>ジョウ</t>
    </rPh>
    <rPh sb="12" eb="14">
      <t>キボウ</t>
    </rPh>
    <rPh sb="15" eb="16">
      <t>ソ</t>
    </rPh>
    <rPh sb="19" eb="21">
      <t>バアイ</t>
    </rPh>
    <rPh sb="27" eb="28">
      <t>アラカジ</t>
    </rPh>
    <rPh sb="29" eb="32">
      <t>ゴリョウショウ</t>
    </rPh>
    <phoneticPr fontId="1"/>
  </si>
  <si>
    <t>←Ｊ列までが印刷範囲です！</t>
    <phoneticPr fontId="1"/>
  </si>
  <si>
    <t>↑27行目までが印刷範囲です！</t>
    <phoneticPr fontId="1"/>
  </si>
  <si>
    <t>アナウンサー(本部)</t>
    <rPh sb="7" eb="9">
      <t>ホンブ</t>
    </rPh>
    <phoneticPr fontId="1"/>
  </si>
  <si>
    <t>アナウンサー(車両)</t>
    <rPh sb="7" eb="9">
      <t>シャリョウ</t>
    </rPh>
    <phoneticPr fontId="1"/>
  </si>
  <si>
    <t>広報車でのアナウンス活動</t>
    <rPh sb="0" eb="3">
      <t>コウホウシャ</t>
    </rPh>
    <rPh sb="10" eb="12">
      <t>カツドウ</t>
    </rPh>
    <phoneticPr fontId="1"/>
  </si>
  <si>
    <t>迂回案内</t>
    <rPh sb="0" eb="2">
      <t>ウカイ</t>
    </rPh>
    <rPh sb="2" eb="4">
      <t>アンナイ</t>
    </rPh>
    <phoneticPr fontId="1"/>
  </si>
  <si>
    <t>給水</t>
    <rPh sb="0" eb="2">
      <t>キュウスイ</t>
    </rPh>
    <phoneticPr fontId="1"/>
  </si>
  <si>
    <t>通行規制地域での迂回路案内</t>
    <rPh sb="0" eb="2">
      <t>ツウコウ</t>
    </rPh>
    <rPh sb="2" eb="4">
      <t>キセイ</t>
    </rPh>
    <rPh sb="4" eb="6">
      <t>チイキ</t>
    </rPh>
    <rPh sb="8" eb="11">
      <t>ウカイロ</t>
    </rPh>
    <rPh sb="11" eb="13">
      <t>アンナイ</t>
    </rPh>
    <phoneticPr fontId="1"/>
  </si>
  <si>
    <t>所定の場所での選手への給水</t>
    <rPh sb="0" eb="2">
      <t>ショテイ</t>
    </rPh>
    <rPh sb="3" eb="5">
      <t>バショ</t>
    </rPh>
    <rPh sb="7" eb="9">
      <t>センシュ</t>
    </rPh>
    <rPh sb="11" eb="13">
      <t>キュウスイ</t>
    </rPh>
    <phoneticPr fontId="1"/>
  </si>
  <si>
    <r>
      <rPr>
        <sz val="9"/>
        <color theme="1"/>
        <rFont val="ＭＳ 明朝"/>
        <family val="1"/>
        <charset val="128"/>
      </rPr>
      <t>(離島校除く必ず１名)</t>
    </r>
    <r>
      <rPr>
        <sz val="11"/>
        <color theme="1"/>
        <rFont val="ＭＳ 明朝"/>
        <family val="1"/>
        <charset val="128"/>
      </rPr>
      <t xml:space="preserve">
立哨</t>
    </r>
    <rPh sb="1" eb="3">
      <t>リトウ</t>
    </rPh>
    <rPh sb="3" eb="4">
      <t>コウ</t>
    </rPh>
    <rPh sb="4" eb="5">
      <t>ノゾ</t>
    </rPh>
    <rPh sb="6" eb="7">
      <t>カナラ</t>
    </rPh>
    <rPh sb="9" eb="10">
      <t>メイ</t>
    </rPh>
    <rPh sb="12" eb="13">
      <t>タテ</t>
    </rPh>
    <rPh sb="13" eb="14">
      <t>ショウ</t>
    </rPh>
    <phoneticPr fontId="1"/>
  </si>
  <si>
    <r>
      <t>※１．必要役員人数は、</t>
    </r>
    <r>
      <rPr>
        <b/>
        <u/>
        <sz val="11"/>
        <color theme="1"/>
        <rFont val="ＭＳ 明朝"/>
        <family val="1"/>
        <charset val="128"/>
      </rPr>
      <t>中体連理事と陸上･駅伝専門部員を含めた人数です</t>
    </r>
    <r>
      <rPr>
        <sz val="10"/>
        <color theme="1"/>
        <rFont val="ＭＳ 明朝"/>
        <family val="1"/>
        <charset val="128"/>
      </rPr>
      <t>。</t>
    </r>
    <rPh sb="3" eb="5">
      <t>ヒツヨウ</t>
    </rPh>
    <rPh sb="5" eb="7">
      <t>ヤクイン</t>
    </rPh>
    <rPh sb="7" eb="9">
      <t>ニンズウ</t>
    </rPh>
    <rPh sb="11" eb="14">
      <t>チュウタイレン</t>
    </rPh>
    <rPh sb="14" eb="16">
      <t>リジ</t>
    </rPh>
    <rPh sb="17" eb="19">
      <t>リクジョウ</t>
    </rPh>
    <rPh sb="20" eb="22">
      <t>エキデン</t>
    </rPh>
    <rPh sb="22" eb="24">
      <t>センモン</t>
    </rPh>
    <rPh sb="24" eb="26">
      <t>ブイン</t>
    </rPh>
    <rPh sb="27" eb="28">
      <t>フク</t>
    </rPh>
    <rPh sb="30" eb="32">
      <t>ニンズウ</t>
    </rPh>
    <phoneticPr fontId="1"/>
  </si>
  <si>
    <t>役員15</t>
    <rPh sb="0" eb="2">
      <t>ヤクイン</t>
    </rPh>
    <phoneticPr fontId="1"/>
  </si>
  <si>
    <t>役員16</t>
    <rPh sb="0" eb="2">
      <t>ヤクイン</t>
    </rPh>
    <phoneticPr fontId="1"/>
  </si>
  <si>
    <t>役員17</t>
    <rPh sb="0" eb="2">
      <t>ヤクイン</t>
    </rPh>
    <phoneticPr fontId="1"/>
  </si>
  <si>
    <t>役員18</t>
    <rPh sb="0" eb="2">
      <t>ヤクイン</t>
    </rPh>
    <phoneticPr fontId="1"/>
  </si>
  <si>
    <t>男子コーチ</t>
    <rPh sb="0" eb="2">
      <t>ダンシ</t>
    </rPh>
    <phoneticPr fontId="1"/>
  </si>
  <si>
    <t>女子コーチ</t>
    <rPh sb="0" eb="2">
      <t>ジョシ</t>
    </rPh>
    <phoneticPr fontId="1"/>
  </si>
  <si>
    <t>緑風学園久志</t>
    <rPh sb="0" eb="2">
      <t>リョクフウ</t>
    </rPh>
    <rPh sb="2" eb="4">
      <t>ガクエン</t>
    </rPh>
    <rPh sb="4" eb="6">
      <t>クシ</t>
    </rPh>
    <phoneticPr fontId="1"/>
  </si>
  <si>
    <t>桜</t>
    <rPh sb="0" eb="1">
      <t>サクラ</t>
    </rPh>
    <phoneticPr fontId="1"/>
  </si>
  <si>
    <t>上本部</t>
    <rPh sb="0" eb="3">
      <t>カミモトブ</t>
    </rPh>
    <phoneticPr fontId="1"/>
  </si>
  <si>
    <t>なし</t>
    <phoneticPr fontId="1"/>
  </si>
  <si>
    <t>なし</t>
  </si>
  <si>
    <t>令和7年度 男子第50回 女子第41回 国頭地区中学校駅伝役員 氏名報告書</t>
    <rPh sb="0" eb="2">
      <t>レイワ</t>
    </rPh>
    <rPh sb="3" eb="5">
      <t>ネンド</t>
    </rPh>
    <rPh sb="29" eb="31">
      <t>ヤクイン</t>
    </rPh>
    <rPh sb="32" eb="34">
      <t>シメイ</t>
    </rPh>
    <rPh sb="34" eb="37">
      <t>ホウコクショ</t>
    </rPh>
    <phoneticPr fontId="1"/>
  </si>
  <si>
    <r>
      <t>２．</t>
    </r>
    <r>
      <rPr>
        <b/>
        <u/>
        <sz val="12"/>
        <color theme="1"/>
        <rFont val="ＭＳ 明朝"/>
        <family val="1"/>
        <charset val="128"/>
      </rPr>
      <t>令和７年１０月３日（金）までに本部中 名城まで ミライムで提出お願いします</t>
    </r>
    <rPh sb="2" eb="4">
      <t>レイワ</t>
    </rPh>
    <rPh sb="5" eb="6">
      <t>ネン</t>
    </rPh>
    <rPh sb="8" eb="9">
      <t>ガツ</t>
    </rPh>
    <rPh sb="10" eb="11">
      <t>ニチ</t>
    </rPh>
    <rPh sb="12" eb="13">
      <t>キン</t>
    </rPh>
    <rPh sb="17" eb="20">
      <t>モトブチュウ</t>
    </rPh>
    <rPh sb="21" eb="23">
      <t>ナシロ</t>
    </rPh>
    <rPh sb="31" eb="33">
      <t>テイシュツ</t>
    </rPh>
    <rPh sb="34" eb="35">
      <t>ネガ</t>
    </rPh>
    <phoneticPr fontId="1"/>
  </si>
  <si>
    <t>＊役員氏名の欄には「地区中体連理事」「陸上・駅伝専門部」以外の氏名を記載して下さい</t>
    <rPh sb="1" eb="5">
      <t>ヤクインシメイ</t>
    </rPh>
    <rPh sb="6" eb="7">
      <t>ラン</t>
    </rPh>
    <rPh sb="10" eb="15">
      <t>チクチュウタイレン</t>
    </rPh>
    <rPh sb="15" eb="17">
      <t>リジ</t>
    </rPh>
    <rPh sb="19" eb="21">
      <t>リクジョウ</t>
    </rPh>
    <rPh sb="22" eb="24">
      <t>エキデン</t>
    </rPh>
    <rPh sb="24" eb="27">
      <t>センモンブ</t>
    </rPh>
    <rPh sb="28" eb="30">
      <t>イガイ</t>
    </rPh>
    <rPh sb="31" eb="33">
      <t>シメイ</t>
    </rPh>
    <rPh sb="34" eb="36">
      <t>キサイ</t>
    </rPh>
    <rPh sb="38" eb="39">
      <t>クダ</t>
    </rPh>
    <phoneticPr fontId="1"/>
  </si>
  <si>
    <t>＊氏名入力の際は、漢字の確認をお願いします。
　　例「与那嶺・與那嶺」 漢字の誤変換など</t>
    <rPh sb="1" eb="3">
      <t>シメイ</t>
    </rPh>
    <rPh sb="3" eb="5">
      <t>ニュウリョク</t>
    </rPh>
    <rPh sb="6" eb="7">
      <t>サイ</t>
    </rPh>
    <rPh sb="9" eb="11">
      <t>カンジ</t>
    </rPh>
    <rPh sb="12" eb="14">
      <t>カクニン</t>
    </rPh>
    <rPh sb="16" eb="17">
      <t>ネガ</t>
    </rPh>
    <rPh sb="25" eb="26">
      <t>レイ</t>
    </rPh>
    <rPh sb="27" eb="30">
      <t>ヨナミネ</t>
    </rPh>
    <rPh sb="31" eb="34">
      <t>ヨナミネ</t>
    </rPh>
    <rPh sb="36" eb="38">
      <t>カンジ</t>
    </rPh>
    <rPh sb="39" eb="42">
      <t>ゴヘンカン</t>
    </rPh>
    <phoneticPr fontId="1"/>
  </si>
  <si>
    <t>R7動員数</t>
    <rPh sb="2" eb="5">
      <t>ドウインスウ</t>
    </rPh>
    <phoneticPr fontId="1"/>
  </si>
  <si>
    <t>前年度役員数(R6)</t>
    <rPh sb="0" eb="3">
      <t>ゼンネンド</t>
    </rPh>
    <rPh sb="3" eb="6">
      <t>ヤクインスウ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</si>
</sst>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　&quot;&quot;人&quot;"/>
  </numFmts>
  <fonts count="1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9"/>
      <color indexed="81"/>
      <name val="ＭＳ Ｐゴシック"/>
      <family val="3"/>
      <charset val="128"/>
    </font>
    <font>
      <b/>
      <u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2" borderId="0" xfId="0" applyFill="1" applyAlignment="1">
      <alignment shrinkToFit="1"/>
    </xf>
    <xf numFmtId="0" fontId="0" fillId="3" borderId="0" xfId="0" applyFill="1" applyAlignment="1">
      <alignment shrinkToFit="1"/>
    </xf>
    <xf numFmtId="0" fontId="3" fillId="3" borderId="0" xfId="0" applyFont="1" applyFill="1" applyAlignment="1">
      <alignment shrinkToFit="1"/>
    </xf>
    <xf numFmtId="0" fontId="7" fillId="0" borderId="0" xfId="0" applyFont="1">
      <alignment vertical="center"/>
    </xf>
    <xf numFmtId="0" fontId="6" fillId="4" borderId="0" xfId="0" applyFont="1" applyFill="1" applyAlignment="1">
      <alignment shrinkToFit="1"/>
    </xf>
    <xf numFmtId="0" fontId="11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8" fillId="0" borderId="33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O60"/>
  <sheetViews>
    <sheetView showZeros="0" tabSelected="1" view="pageBreakPreview" topLeftCell="A3" zoomScaleNormal="100" zoomScaleSheetLayoutView="100" workbookViewId="0">
      <selection activeCell="D10" sqref="D10:J10"/>
    </sheetView>
  </sheetViews>
  <sheetFormatPr defaultRowHeight="13.2" x14ac:dyDescent="0.2"/>
  <cols>
    <col min="1" max="1" width="3.44140625" customWidth="1"/>
    <col min="2" max="3" width="10.109375" customWidth="1"/>
    <col min="4" max="5" width="11.6640625" customWidth="1"/>
    <col min="6" max="6" width="3.44140625" bestFit="1" customWidth="1"/>
    <col min="7" max="8" width="10.109375" customWidth="1"/>
    <col min="9" max="10" width="11.6640625" customWidth="1"/>
    <col min="12" max="12" width="7.77734375" customWidth="1"/>
  </cols>
  <sheetData>
    <row r="1" spans="1:11" ht="27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6" t="s">
        <v>105</v>
      </c>
    </row>
    <row r="2" spans="1:11" ht="5.25" customHeight="1" x14ac:dyDescent="0.2">
      <c r="A2" s="13"/>
      <c r="B2" s="13"/>
      <c r="C2" s="13"/>
      <c r="D2" s="13"/>
    </row>
    <row r="3" spans="1:11" ht="26.25" customHeight="1" x14ac:dyDescent="0.2">
      <c r="A3" s="20" t="s">
        <v>127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20.25" customHeight="1" x14ac:dyDescent="0.2"/>
    <row r="5" spans="1:11" ht="27" customHeight="1" x14ac:dyDescent="0.2">
      <c r="A5" s="27" t="s">
        <v>100</v>
      </c>
      <c r="B5" s="27"/>
      <c r="C5" s="27"/>
      <c r="D5" s="27"/>
      <c r="E5" s="27"/>
      <c r="F5" s="27"/>
      <c r="G5" s="27"/>
      <c r="H5" s="27"/>
      <c r="I5" s="27"/>
      <c r="J5" s="27"/>
    </row>
    <row r="6" spans="1:11" ht="27" customHeight="1" x14ac:dyDescent="0.2">
      <c r="A6" s="27" t="s">
        <v>128</v>
      </c>
      <c r="B6" s="27"/>
      <c r="C6" s="27"/>
      <c r="D6" s="27"/>
      <c r="E6" s="27"/>
      <c r="F6" s="27"/>
      <c r="G6" s="27"/>
      <c r="H6" s="27"/>
      <c r="I6" s="27"/>
      <c r="J6" s="27"/>
    </row>
    <row r="7" spans="1:11" ht="1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 ht="20.25" customHeight="1" x14ac:dyDescent="0.2">
      <c r="A8" s="21" t="s">
        <v>91</v>
      </c>
      <c r="B8" s="22"/>
      <c r="C8" s="23" t="s">
        <v>17</v>
      </c>
      <c r="D8" s="24"/>
      <c r="E8" s="24"/>
      <c r="F8" s="24"/>
      <c r="G8" s="24"/>
      <c r="H8" s="25" t="s">
        <v>92</v>
      </c>
      <c r="I8" s="25"/>
      <c r="J8" s="26"/>
    </row>
    <row r="9" spans="1:11" ht="46.5" customHeight="1" x14ac:dyDescent="0.2">
      <c r="A9" s="38">
        <v>1</v>
      </c>
      <c r="B9" s="39"/>
      <c r="C9" s="40" t="str">
        <f>IF(A9="","",VLOOKUP(A9,J38:L59,3))</f>
        <v>東江</v>
      </c>
      <c r="D9" s="41"/>
      <c r="E9" s="41"/>
      <c r="F9" s="41"/>
      <c r="G9" s="41"/>
      <c r="H9" s="42"/>
      <c r="I9" s="42"/>
      <c r="J9" s="43"/>
    </row>
    <row r="10" spans="1:11" ht="25.5" customHeight="1" x14ac:dyDescent="0.2">
      <c r="A10" s="32" t="s">
        <v>94</v>
      </c>
      <c r="B10" s="33"/>
      <c r="C10" s="8" t="s">
        <v>93</v>
      </c>
      <c r="D10" s="36"/>
      <c r="E10" s="36"/>
      <c r="F10" s="36"/>
      <c r="G10" s="36"/>
      <c r="H10" s="36"/>
      <c r="I10" s="36"/>
      <c r="J10" s="37"/>
    </row>
    <row r="11" spans="1:11" ht="37.799999999999997" customHeight="1" x14ac:dyDescent="0.2">
      <c r="A11" s="34"/>
      <c r="B11" s="35"/>
      <c r="C11" s="10" t="s">
        <v>95</v>
      </c>
      <c r="D11" s="46"/>
      <c r="E11" s="47"/>
      <c r="F11" s="47"/>
      <c r="G11" s="47"/>
      <c r="H11" s="47"/>
      <c r="I11" s="47"/>
      <c r="J11" s="48"/>
    </row>
    <row r="12" spans="1:11" ht="18.75" customHeight="1" x14ac:dyDescent="0.2"/>
    <row r="13" spans="1:11" ht="21" customHeight="1" x14ac:dyDescent="0.2">
      <c r="A13" s="9"/>
      <c r="B13" s="44" t="s">
        <v>130</v>
      </c>
      <c r="C13" s="45"/>
      <c r="D13" s="45"/>
      <c r="E13" s="45"/>
      <c r="F13" s="19" t="s">
        <v>98</v>
      </c>
      <c r="G13" s="19"/>
      <c r="H13" s="19"/>
      <c r="I13" s="28">
        <f>IFERROR(IF(A9="","",VLOOKUP(A9,$J$38:$K$59,2,FALSE)),"")</f>
        <v>9</v>
      </c>
      <c r="J13" s="29"/>
    </row>
    <row r="14" spans="1:11" ht="21" customHeight="1" x14ac:dyDescent="0.2">
      <c r="A14" s="9"/>
      <c r="B14" s="45"/>
      <c r="C14" s="45"/>
      <c r="D14" s="45"/>
      <c r="E14" s="45"/>
      <c r="F14" s="19"/>
      <c r="G14" s="19"/>
      <c r="H14" s="19"/>
      <c r="I14" s="30"/>
      <c r="J14" s="31"/>
    </row>
    <row r="15" spans="1:11" ht="15" customHeight="1" x14ac:dyDescent="0.2">
      <c r="A15" s="9"/>
      <c r="B15" s="65" t="s">
        <v>129</v>
      </c>
      <c r="C15" s="65"/>
      <c r="D15" s="65"/>
      <c r="E15" s="65"/>
      <c r="F15" s="65"/>
      <c r="G15" s="65"/>
      <c r="H15" s="65"/>
      <c r="I15" s="65"/>
      <c r="J15" s="65"/>
    </row>
    <row r="16" spans="1:11" ht="22.5" customHeight="1" x14ac:dyDescent="0.2">
      <c r="A16" s="21" t="s">
        <v>96</v>
      </c>
      <c r="B16" s="24"/>
      <c r="C16" s="22"/>
      <c r="D16" s="23" t="s">
        <v>97</v>
      </c>
      <c r="E16" s="24"/>
      <c r="F16" s="49" t="s">
        <v>96</v>
      </c>
      <c r="G16" s="24"/>
      <c r="H16" s="22"/>
      <c r="I16" s="23" t="s">
        <v>97</v>
      </c>
      <c r="J16" s="50"/>
    </row>
    <row r="17" spans="1:10" ht="44.25" customHeight="1" x14ac:dyDescent="0.2">
      <c r="A17" s="15">
        <v>1</v>
      </c>
      <c r="B17" s="51" t="s">
        <v>114</v>
      </c>
      <c r="C17" s="52"/>
      <c r="D17" s="53"/>
      <c r="E17" s="54"/>
      <c r="F17" s="16">
        <v>10</v>
      </c>
      <c r="G17" s="52"/>
      <c r="H17" s="52"/>
      <c r="I17" s="55"/>
      <c r="J17" s="56"/>
    </row>
    <row r="18" spans="1:10" ht="44.25" customHeight="1" x14ac:dyDescent="0.2">
      <c r="A18" s="15">
        <v>2</v>
      </c>
      <c r="B18" s="52"/>
      <c r="C18" s="52"/>
      <c r="D18" s="53"/>
      <c r="E18" s="54"/>
      <c r="F18" s="16">
        <v>11</v>
      </c>
      <c r="G18" s="52"/>
      <c r="H18" s="52"/>
      <c r="I18" s="55"/>
      <c r="J18" s="56"/>
    </row>
    <row r="19" spans="1:10" ht="44.25" customHeight="1" x14ac:dyDescent="0.2">
      <c r="A19" s="15">
        <v>3</v>
      </c>
      <c r="B19" s="52"/>
      <c r="C19" s="52"/>
      <c r="D19" s="53"/>
      <c r="E19" s="54"/>
      <c r="F19" s="16">
        <v>12</v>
      </c>
      <c r="G19" s="52"/>
      <c r="H19" s="52"/>
      <c r="I19" s="55"/>
      <c r="J19" s="56"/>
    </row>
    <row r="20" spans="1:10" ht="44.25" customHeight="1" x14ac:dyDescent="0.2">
      <c r="A20" s="15">
        <v>4</v>
      </c>
      <c r="B20" s="52"/>
      <c r="C20" s="52"/>
      <c r="D20" s="53"/>
      <c r="E20" s="54"/>
      <c r="F20" s="16">
        <v>13</v>
      </c>
      <c r="G20" s="52"/>
      <c r="H20" s="52"/>
      <c r="I20" s="55"/>
      <c r="J20" s="56"/>
    </row>
    <row r="21" spans="1:10" ht="44.25" customHeight="1" x14ac:dyDescent="0.2">
      <c r="A21" s="15">
        <v>5</v>
      </c>
      <c r="B21" s="52"/>
      <c r="C21" s="52"/>
      <c r="D21" s="53"/>
      <c r="E21" s="54"/>
      <c r="F21" s="16">
        <v>14</v>
      </c>
      <c r="G21" s="52"/>
      <c r="H21" s="52"/>
      <c r="I21" s="55"/>
      <c r="J21" s="56"/>
    </row>
    <row r="22" spans="1:10" ht="44.25" customHeight="1" x14ac:dyDescent="0.2">
      <c r="A22" s="15">
        <v>6</v>
      </c>
      <c r="B22" s="53"/>
      <c r="C22" s="64"/>
      <c r="D22" s="53"/>
      <c r="E22" s="63"/>
      <c r="F22" s="16">
        <v>15</v>
      </c>
      <c r="G22" s="53"/>
      <c r="H22" s="64"/>
      <c r="I22" s="55"/>
      <c r="J22" s="56"/>
    </row>
    <row r="23" spans="1:10" ht="44.25" customHeight="1" x14ac:dyDescent="0.2">
      <c r="A23" s="15">
        <v>7</v>
      </c>
      <c r="B23" s="53"/>
      <c r="C23" s="64"/>
      <c r="D23" s="53"/>
      <c r="E23" s="63"/>
      <c r="F23" s="16">
        <v>16</v>
      </c>
      <c r="G23" s="53"/>
      <c r="H23" s="64"/>
      <c r="I23" s="55"/>
      <c r="J23" s="56"/>
    </row>
    <row r="24" spans="1:10" ht="44.25" customHeight="1" x14ac:dyDescent="0.2">
      <c r="A24" s="15">
        <v>8</v>
      </c>
      <c r="B24" s="52"/>
      <c r="C24" s="52"/>
      <c r="D24" s="53"/>
      <c r="E24" s="54"/>
      <c r="F24" s="16">
        <v>17</v>
      </c>
      <c r="G24" s="52"/>
      <c r="H24" s="52"/>
      <c r="I24" s="55"/>
      <c r="J24" s="56"/>
    </row>
    <row r="25" spans="1:10" ht="44.25" customHeight="1" x14ac:dyDescent="0.2">
      <c r="A25" s="14">
        <v>9</v>
      </c>
      <c r="B25" s="57"/>
      <c r="C25" s="57"/>
      <c r="D25" s="58"/>
      <c r="E25" s="59"/>
      <c r="F25" s="17">
        <v>18</v>
      </c>
      <c r="G25" s="57"/>
      <c r="H25" s="57"/>
      <c r="I25" s="60"/>
      <c r="J25" s="61"/>
    </row>
    <row r="26" spans="1:10" ht="15.75" customHeight="1" x14ac:dyDescent="0.2">
      <c r="A26" s="62" t="s">
        <v>115</v>
      </c>
      <c r="B26" s="62"/>
      <c r="C26" s="62"/>
      <c r="D26" s="62"/>
      <c r="E26" s="62"/>
      <c r="F26" s="62"/>
      <c r="G26" s="62"/>
      <c r="H26" s="62"/>
      <c r="I26" s="62"/>
      <c r="J26" s="62"/>
    </row>
    <row r="27" spans="1:10" ht="15.75" customHeight="1" x14ac:dyDescent="0.2">
      <c r="A27" s="45" t="s">
        <v>102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15.75" customHeight="1" x14ac:dyDescent="0.2">
      <c r="A28" s="45" t="s">
        <v>103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15.75" customHeight="1" x14ac:dyDescent="0.2">
      <c r="A29" s="45" t="s">
        <v>104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0" x14ac:dyDescent="0.2">
      <c r="A30" s="6" t="s">
        <v>106</v>
      </c>
    </row>
    <row r="33" spans="2:15" x14ac:dyDescent="0.2">
      <c r="C33" t="s">
        <v>18</v>
      </c>
      <c r="D33" t="s">
        <v>16</v>
      </c>
    </row>
    <row r="34" spans="2:15" x14ac:dyDescent="0.2">
      <c r="B34" t="s">
        <v>19</v>
      </c>
      <c r="C34" t="e">
        <f>#REF!</f>
        <v>#REF!</v>
      </c>
      <c r="D34" t="e">
        <f>#REF!</f>
        <v>#REF!</v>
      </c>
    </row>
    <row r="35" spans="2:15" x14ac:dyDescent="0.2">
      <c r="B35" t="s">
        <v>20</v>
      </c>
      <c r="C35" t="e">
        <f>#REF!</f>
        <v>#REF!</v>
      </c>
      <c r="D35" t="e">
        <f>#REF!</f>
        <v>#REF!</v>
      </c>
    </row>
    <row r="37" spans="2:15" x14ac:dyDescent="0.2">
      <c r="C37" t="s">
        <v>21</v>
      </c>
      <c r="E37" t="s">
        <v>54</v>
      </c>
      <c r="J37" t="s">
        <v>99</v>
      </c>
      <c r="K37" t="s">
        <v>131</v>
      </c>
      <c r="L37" t="s">
        <v>23</v>
      </c>
      <c r="M37" t="s">
        <v>132</v>
      </c>
    </row>
    <row r="38" spans="2:15" x14ac:dyDescent="0.2">
      <c r="B38">
        <v>1</v>
      </c>
      <c r="C38" t="s">
        <v>75</v>
      </c>
      <c r="E38" t="s">
        <v>76</v>
      </c>
      <c r="J38">
        <v>1</v>
      </c>
      <c r="K38">
        <v>9</v>
      </c>
      <c r="L38" t="s">
        <v>24</v>
      </c>
      <c r="M38" s="18">
        <v>10</v>
      </c>
      <c r="O38" s="11"/>
    </row>
    <row r="39" spans="2:15" x14ac:dyDescent="0.2">
      <c r="B39">
        <v>2</v>
      </c>
      <c r="C39" t="s">
        <v>44</v>
      </c>
      <c r="E39" t="s">
        <v>101</v>
      </c>
      <c r="J39">
        <v>2</v>
      </c>
      <c r="K39">
        <v>12</v>
      </c>
      <c r="L39" t="s">
        <v>25</v>
      </c>
      <c r="M39" s="18">
        <v>16</v>
      </c>
      <c r="O39" s="11"/>
    </row>
    <row r="40" spans="2:15" x14ac:dyDescent="0.2">
      <c r="B40">
        <v>3</v>
      </c>
      <c r="C40" t="s">
        <v>107</v>
      </c>
      <c r="E40" t="s">
        <v>53</v>
      </c>
      <c r="J40">
        <v>3</v>
      </c>
      <c r="K40">
        <v>11</v>
      </c>
      <c r="L40" t="s">
        <v>26</v>
      </c>
      <c r="M40" s="18">
        <v>12</v>
      </c>
      <c r="O40" s="11"/>
    </row>
    <row r="41" spans="2:15" x14ac:dyDescent="0.2">
      <c r="B41">
        <v>4</v>
      </c>
      <c r="C41" t="s">
        <v>108</v>
      </c>
      <c r="E41" t="s">
        <v>109</v>
      </c>
      <c r="J41">
        <v>5</v>
      </c>
      <c r="K41">
        <v>8</v>
      </c>
      <c r="L41" t="s">
        <v>27</v>
      </c>
      <c r="M41" s="18">
        <v>10</v>
      </c>
      <c r="O41" s="11"/>
    </row>
    <row r="42" spans="2:15" x14ac:dyDescent="0.2">
      <c r="B42">
        <v>5</v>
      </c>
      <c r="C42" t="s">
        <v>45</v>
      </c>
      <c r="E42" t="s">
        <v>55</v>
      </c>
      <c r="J42">
        <v>6</v>
      </c>
      <c r="K42">
        <v>3</v>
      </c>
      <c r="L42" t="s">
        <v>28</v>
      </c>
      <c r="M42" s="18">
        <v>3</v>
      </c>
      <c r="O42" s="11"/>
    </row>
    <row r="43" spans="2:15" x14ac:dyDescent="0.2">
      <c r="B43">
        <v>6</v>
      </c>
      <c r="C43" t="s">
        <v>46</v>
      </c>
      <c r="E43" t="s">
        <v>56</v>
      </c>
      <c r="J43">
        <v>7</v>
      </c>
      <c r="K43">
        <v>2</v>
      </c>
      <c r="L43" t="s">
        <v>124</v>
      </c>
      <c r="M43" s="18">
        <v>3</v>
      </c>
      <c r="O43" s="11"/>
    </row>
    <row r="44" spans="2:15" x14ac:dyDescent="0.2">
      <c r="B44">
        <v>7</v>
      </c>
      <c r="C44" t="s">
        <v>47</v>
      </c>
      <c r="E44" t="s">
        <v>57</v>
      </c>
      <c r="J44">
        <v>9</v>
      </c>
      <c r="K44">
        <v>9</v>
      </c>
      <c r="L44" t="s">
        <v>29</v>
      </c>
      <c r="M44" s="18">
        <v>10</v>
      </c>
      <c r="O44" s="11"/>
    </row>
    <row r="45" spans="2:15" x14ac:dyDescent="0.2">
      <c r="B45">
        <v>8</v>
      </c>
      <c r="C45" t="s">
        <v>48</v>
      </c>
      <c r="E45" t="s">
        <v>58</v>
      </c>
      <c r="J45">
        <v>12</v>
      </c>
      <c r="K45">
        <v>9</v>
      </c>
      <c r="L45" t="s">
        <v>30</v>
      </c>
      <c r="M45" s="18">
        <v>10</v>
      </c>
      <c r="O45" s="11"/>
    </row>
    <row r="46" spans="2:15" x14ac:dyDescent="0.2">
      <c r="B46">
        <v>9</v>
      </c>
      <c r="C46" t="s">
        <v>49</v>
      </c>
      <c r="E46" t="s">
        <v>59</v>
      </c>
      <c r="J46">
        <v>13</v>
      </c>
      <c r="K46">
        <v>3</v>
      </c>
      <c r="L46" t="s">
        <v>31</v>
      </c>
      <c r="M46" s="18">
        <v>3</v>
      </c>
      <c r="O46" s="11"/>
    </row>
    <row r="47" spans="2:15" x14ac:dyDescent="0.2">
      <c r="B47">
        <v>10</v>
      </c>
      <c r="C47" t="s">
        <v>50</v>
      </c>
      <c r="E47" t="s">
        <v>60</v>
      </c>
      <c r="J47">
        <v>14</v>
      </c>
      <c r="K47">
        <v>2</v>
      </c>
      <c r="L47" t="s">
        <v>32</v>
      </c>
      <c r="M47" s="18">
        <v>3</v>
      </c>
      <c r="O47" s="11"/>
    </row>
    <row r="48" spans="2:15" x14ac:dyDescent="0.2">
      <c r="B48">
        <v>11</v>
      </c>
      <c r="C48" t="s">
        <v>51</v>
      </c>
      <c r="E48" t="s">
        <v>61</v>
      </c>
      <c r="J48">
        <v>15</v>
      </c>
      <c r="K48" s="18" t="s">
        <v>126</v>
      </c>
      <c r="L48" t="s">
        <v>33</v>
      </c>
      <c r="M48" s="18" t="s">
        <v>125</v>
      </c>
      <c r="O48" s="11"/>
    </row>
    <row r="49" spans="2:15" x14ac:dyDescent="0.2">
      <c r="B49">
        <v>12</v>
      </c>
      <c r="C49" t="s">
        <v>52</v>
      </c>
      <c r="E49" t="s">
        <v>62</v>
      </c>
      <c r="J49">
        <v>16</v>
      </c>
      <c r="K49" s="18" t="s">
        <v>126</v>
      </c>
      <c r="L49" t="s">
        <v>34</v>
      </c>
      <c r="M49" s="18" t="s">
        <v>125</v>
      </c>
      <c r="O49" s="11"/>
    </row>
    <row r="50" spans="2:15" x14ac:dyDescent="0.2">
      <c r="B50">
        <v>13</v>
      </c>
      <c r="C50" t="s">
        <v>63</v>
      </c>
      <c r="E50" t="s">
        <v>64</v>
      </c>
      <c r="J50">
        <v>17</v>
      </c>
      <c r="K50" s="18" t="s">
        <v>126</v>
      </c>
      <c r="L50" t="s">
        <v>35</v>
      </c>
      <c r="M50" s="18" t="s">
        <v>125</v>
      </c>
      <c r="O50" s="11"/>
    </row>
    <row r="51" spans="2:15" x14ac:dyDescent="0.2">
      <c r="B51">
        <v>14</v>
      </c>
      <c r="C51" t="s">
        <v>65</v>
      </c>
      <c r="E51" t="s">
        <v>66</v>
      </c>
      <c r="J51">
        <v>19</v>
      </c>
      <c r="K51">
        <v>2</v>
      </c>
      <c r="L51" t="s">
        <v>36</v>
      </c>
      <c r="M51" s="18">
        <v>3</v>
      </c>
      <c r="O51" s="11"/>
    </row>
    <row r="52" spans="2:15" x14ac:dyDescent="0.2">
      <c r="B52">
        <v>15</v>
      </c>
      <c r="C52" t="s">
        <v>67</v>
      </c>
      <c r="E52" t="s">
        <v>68</v>
      </c>
      <c r="J52">
        <v>20</v>
      </c>
      <c r="K52">
        <v>3</v>
      </c>
      <c r="L52" t="s">
        <v>122</v>
      </c>
      <c r="M52" s="18">
        <v>3</v>
      </c>
      <c r="O52" s="11"/>
    </row>
    <row r="53" spans="2:15" x14ac:dyDescent="0.2">
      <c r="B53">
        <v>16</v>
      </c>
      <c r="C53" t="s">
        <v>69</v>
      </c>
      <c r="E53" t="s">
        <v>70</v>
      </c>
      <c r="J53">
        <v>21</v>
      </c>
      <c r="K53">
        <v>2</v>
      </c>
      <c r="L53" t="s">
        <v>37</v>
      </c>
      <c r="M53" s="18">
        <v>3</v>
      </c>
      <c r="O53" s="11"/>
    </row>
    <row r="54" spans="2:15" x14ac:dyDescent="0.2">
      <c r="B54">
        <v>17</v>
      </c>
      <c r="C54" t="s">
        <v>71</v>
      </c>
      <c r="E54" t="s">
        <v>72</v>
      </c>
      <c r="J54">
        <v>22</v>
      </c>
      <c r="K54">
        <v>5</v>
      </c>
      <c r="L54" t="s">
        <v>38</v>
      </c>
      <c r="M54" s="18">
        <v>5</v>
      </c>
      <c r="O54" s="11"/>
    </row>
    <row r="55" spans="2:15" x14ac:dyDescent="0.2">
      <c r="B55">
        <v>18</v>
      </c>
      <c r="C55" t="s">
        <v>73</v>
      </c>
      <c r="E55" t="s">
        <v>74</v>
      </c>
      <c r="J55">
        <v>30</v>
      </c>
      <c r="K55">
        <v>3</v>
      </c>
      <c r="L55" t="s">
        <v>39</v>
      </c>
      <c r="M55" s="18">
        <v>3</v>
      </c>
      <c r="O55" s="11"/>
    </row>
    <row r="56" spans="2:15" x14ac:dyDescent="0.2">
      <c r="B56">
        <v>19</v>
      </c>
      <c r="C56" t="s">
        <v>110</v>
      </c>
      <c r="E56" t="s">
        <v>112</v>
      </c>
      <c r="J56">
        <v>32</v>
      </c>
      <c r="K56">
        <v>7</v>
      </c>
      <c r="L56" t="s">
        <v>41</v>
      </c>
      <c r="M56" s="18">
        <v>10</v>
      </c>
      <c r="O56" s="11"/>
    </row>
    <row r="57" spans="2:15" x14ac:dyDescent="0.2">
      <c r="B57">
        <v>20</v>
      </c>
      <c r="C57" t="s">
        <v>111</v>
      </c>
      <c r="E57" t="s">
        <v>113</v>
      </c>
      <c r="J57">
        <v>33</v>
      </c>
      <c r="K57">
        <v>12</v>
      </c>
      <c r="L57" t="s">
        <v>42</v>
      </c>
      <c r="M57" s="18">
        <v>13</v>
      </c>
      <c r="O57" s="11"/>
    </row>
    <row r="58" spans="2:15" x14ac:dyDescent="0.2">
      <c r="B58">
        <v>21</v>
      </c>
      <c r="C58" t="s">
        <v>40</v>
      </c>
      <c r="J58">
        <v>34</v>
      </c>
      <c r="K58">
        <v>12</v>
      </c>
      <c r="L58" t="s">
        <v>43</v>
      </c>
      <c r="M58" s="18">
        <v>13</v>
      </c>
      <c r="O58" s="11"/>
    </row>
    <row r="59" spans="2:15" x14ac:dyDescent="0.2">
      <c r="J59">
        <v>35</v>
      </c>
      <c r="K59" s="18" t="s">
        <v>125</v>
      </c>
      <c r="L59" t="s">
        <v>123</v>
      </c>
    </row>
    <row r="60" spans="2:15" x14ac:dyDescent="0.2">
      <c r="K60">
        <f>SUM(K38:K59)</f>
        <v>114</v>
      </c>
      <c r="M60">
        <f>SUM(M38:M59)</f>
        <v>133</v>
      </c>
    </row>
  </sheetData>
  <sheetProtection algorithmName="SHA-512" hashValue="wKG/fnhbtAF8e026BvUrUIimoHfz7iaWz1WtSFH+nKna5Jco8K/6OPhkbd6qGa8SeOcwjsWtMpAoFia29wZ7DQ==" saltValue="WVWPN3jNb5PyvMFD+AN4Vg==" spinCount="100000" sheet="1" objects="1" scenarios="1"/>
  <protectedRanges>
    <protectedRange sqref="G17:J25 D17:E25 B18:C25" name="範囲３"/>
  </protectedRanges>
  <mergeCells count="61">
    <mergeCell ref="B15:J15"/>
    <mergeCell ref="D23:E23"/>
    <mergeCell ref="D22:E22"/>
    <mergeCell ref="B23:C23"/>
    <mergeCell ref="B22:C22"/>
    <mergeCell ref="I23:J23"/>
    <mergeCell ref="I22:J22"/>
    <mergeCell ref="G23:H23"/>
    <mergeCell ref="G22:H22"/>
    <mergeCell ref="A29:J29"/>
    <mergeCell ref="B24:C24"/>
    <mergeCell ref="D24:E24"/>
    <mergeCell ref="G24:H24"/>
    <mergeCell ref="I24:J24"/>
    <mergeCell ref="A28:J28"/>
    <mergeCell ref="A27:J27"/>
    <mergeCell ref="B25:C25"/>
    <mergeCell ref="D25:E25"/>
    <mergeCell ref="G25:H25"/>
    <mergeCell ref="I25:J25"/>
    <mergeCell ref="A26:J26"/>
    <mergeCell ref="B20:C20"/>
    <mergeCell ref="D20:E20"/>
    <mergeCell ref="G20:H20"/>
    <mergeCell ref="I20:J20"/>
    <mergeCell ref="B21:C21"/>
    <mergeCell ref="D21:E21"/>
    <mergeCell ref="G21:H21"/>
    <mergeCell ref="I21:J21"/>
    <mergeCell ref="B18:C18"/>
    <mergeCell ref="D18:E18"/>
    <mergeCell ref="G18:H18"/>
    <mergeCell ref="I18:J18"/>
    <mergeCell ref="B19:C19"/>
    <mergeCell ref="D19:E19"/>
    <mergeCell ref="G19:H19"/>
    <mergeCell ref="I19:J19"/>
    <mergeCell ref="A16:C16"/>
    <mergeCell ref="D16:E16"/>
    <mergeCell ref="F16:H16"/>
    <mergeCell ref="I16:J16"/>
    <mergeCell ref="B17:C17"/>
    <mergeCell ref="D17:E17"/>
    <mergeCell ref="G17:H17"/>
    <mergeCell ref="I17:J17"/>
    <mergeCell ref="F13:H14"/>
    <mergeCell ref="I13:J14"/>
    <mergeCell ref="A6:J6"/>
    <mergeCell ref="A10:B11"/>
    <mergeCell ref="D10:J10"/>
    <mergeCell ref="A9:B9"/>
    <mergeCell ref="C9:G9"/>
    <mergeCell ref="H9:J9"/>
    <mergeCell ref="B13:E14"/>
    <mergeCell ref="D11:J11"/>
    <mergeCell ref="A1:J1"/>
    <mergeCell ref="A3:J3"/>
    <mergeCell ref="A8:B8"/>
    <mergeCell ref="C8:G8"/>
    <mergeCell ref="H8:J8"/>
    <mergeCell ref="A5:J5"/>
  </mergeCells>
  <phoneticPr fontId="1"/>
  <dataValidations count="1">
    <dataValidation type="list" allowBlank="1" showInputMessage="1" showErrorMessage="1" sqref="C18:C21 B18:B25 C24:C25 G17:G25 H24:H25 H17:H21" xr:uid="{00000000-0002-0000-0300-000001000000}">
      <formula1>$C$38:$C$58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Q21"/>
  <sheetViews>
    <sheetView showZeros="0" topLeftCell="U1" workbookViewId="0">
      <selection activeCell="T1" sqref="A1:T1048576"/>
    </sheetView>
  </sheetViews>
  <sheetFormatPr defaultColWidth="9.21875" defaultRowHeight="13.2" x14ac:dyDescent="0.2"/>
  <cols>
    <col min="1" max="13" width="0" style="1" hidden="1" customWidth="1"/>
    <col min="14" max="14" width="0" style="3" hidden="1" customWidth="1"/>
    <col min="15" max="20" width="0" style="1" hidden="1" customWidth="1"/>
    <col min="21" max="16384" width="9.21875" style="1"/>
  </cols>
  <sheetData>
    <row r="1" spans="1:17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15</v>
      </c>
      <c r="M1" s="1" t="s">
        <v>10</v>
      </c>
      <c r="N1" s="3" t="s">
        <v>12</v>
      </c>
      <c r="O1" s="1" t="s">
        <v>11</v>
      </c>
      <c r="P1" s="1" t="s">
        <v>13</v>
      </c>
      <c r="Q1" s="1" t="s">
        <v>14</v>
      </c>
    </row>
    <row r="2" spans="1:17" x14ac:dyDescent="0.2">
      <c r="A2" s="1">
        <v>1</v>
      </c>
      <c r="B2" s="1" t="e">
        <f t="shared" ref="B2:B11" si="0">IF(C2="","",IF(LEN(A2)=1,M2&amp;K2&amp;"0"&amp;A2,M2&amp;K2&amp;A2))</f>
        <v>#REF!</v>
      </c>
      <c r="C2" s="1" t="e">
        <f>IF(#REF!="","",#REF!)</f>
        <v>#REF!</v>
      </c>
      <c r="D2" s="1" t="e">
        <f>IF(#REF!="","",#REF!)</f>
        <v>#REF!</v>
      </c>
      <c r="E2" s="1" t="e">
        <f>IF(#REF!="","",#REF!)</f>
        <v>#REF!</v>
      </c>
      <c r="F2" s="1" t="e">
        <f>IF(#REF!="","",#REF!)</f>
        <v>#REF!</v>
      </c>
      <c r="G2" s="1" t="e">
        <f>IF(#REF!="","",#REF!)</f>
        <v>#REF!</v>
      </c>
      <c r="H2" s="1" t="e">
        <f>IF(C2="","",LEN(C2)+LEN(D2))</f>
        <v>#REF!</v>
      </c>
      <c r="I2" s="2" t="e">
        <f>IF(C2="","",IF(H2&lt;=3,C2&amp;"　"&amp;D2&amp;"("&amp;G2&amp;")",C2&amp;"　"&amp;D2&amp;"("&amp;G2&amp;")"))</f>
        <v>#REF!</v>
      </c>
      <c r="J2" s="1" t="e">
        <f t="shared" ref="J2:J11" si="1">IF(E2="","",E2&amp;" "&amp;F2)</f>
        <v>#REF!</v>
      </c>
      <c r="K2" s="1" t="e">
        <f>IF(C2="","",1)</f>
        <v>#REF!</v>
      </c>
      <c r="L2" s="1" t="e">
        <f>#REF!</f>
        <v>#REF!</v>
      </c>
      <c r="M2" s="1" t="e">
        <f>IF(L2="","",IF(LEN(#REF!)=1,"47100"&amp;#REF!,"4710"&amp;#REF!))</f>
        <v>#REF!</v>
      </c>
      <c r="N2" s="3" t="e">
        <f t="shared" ref="N2:N11" si="2">IF(L2="","",17200)</f>
        <v>#REF!</v>
      </c>
      <c r="O2" s="1" t="e">
        <f t="shared" ref="O2:O11" si="3">IF(L2="","",47)</f>
        <v>#REF!</v>
      </c>
      <c r="P2" s="1" t="e">
        <f>IF(#REF!="","",#REF!)</f>
        <v>#REF!</v>
      </c>
      <c r="Q2" s="1" t="e">
        <f>IF(#REF!="","",#REF!)</f>
        <v>#REF!</v>
      </c>
    </row>
    <row r="3" spans="1:17" x14ac:dyDescent="0.2">
      <c r="A3" s="1">
        <v>2</v>
      </c>
      <c r="B3" s="1" t="e">
        <f t="shared" si="0"/>
        <v>#REF!</v>
      </c>
      <c r="C3" s="1" t="e">
        <f>IF(#REF!="","",#REF!)</f>
        <v>#REF!</v>
      </c>
      <c r="D3" s="1" t="e">
        <f>IF(#REF!="","",#REF!)</f>
        <v>#REF!</v>
      </c>
      <c r="E3" s="1" t="e">
        <f>IF(#REF!="","",#REF!)</f>
        <v>#REF!</v>
      </c>
      <c r="F3" s="1" t="e">
        <f>IF(#REF!="","",#REF!)</f>
        <v>#REF!</v>
      </c>
      <c r="G3" s="1" t="e">
        <f>IF(#REF!="","",#REF!)</f>
        <v>#REF!</v>
      </c>
      <c r="H3" s="1" t="e">
        <f t="shared" ref="H3:H11" si="4">IF(C3="","",LEN(C3)+LEN(D3))</f>
        <v>#REF!</v>
      </c>
      <c r="I3" s="2" t="e">
        <f>IF(C3="","",IF(H3&lt;=3,C3&amp;"　"&amp;D3&amp;"("&amp;G3&amp;")",C3&amp;"　"&amp;D3&amp;"("&amp;G3&amp;")"))</f>
        <v>#REF!</v>
      </c>
      <c r="J3" s="1" t="e">
        <f t="shared" si="1"/>
        <v>#REF!</v>
      </c>
      <c r="K3" s="1" t="e">
        <f t="shared" ref="K3:K11" si="5">IF(C3="","",1)</f>
        <v>#REF!</v>
      </c>
      <c r="L3" s="1" t="e">
        <f>#REF!</f>
        <v>#REF!</v>
      </c>
      <c r="M3" s="1" t="e">
        <f>IF(L3="","",IF(LEN(#REF!)=1,"47100"&amp;#REF!,"4710"&amp;#REF!))</f>
        <v>#REF!</v>
      </c>
      <c r="N3" s="3" t="e">
        <f t="shared" si="2"/>
        <v>#REF!</v>
      </c>
      <c r="O3" s="1" t="e">
        <f t="shared" si="3"/>
        <v>#REF!</v>
      </c>
      <c r="P3" s="1" t="e">
        <f>IF(#REF!="","",#REF!)</f>
        <v>#REF!</v>
      </c>
      <c r="Q3" s="1" t="e">
        <f>IF(#REF!="","",#REF!)</f>
        <v>#REF!</v>
      </c>
    </row>
    <row r="4" spans="1:17" x14ac:dyDescent="0.2">
      <c r="A4" s="1">
        <v>3</v>
      </c>
      <c r="B4" s="1" t="e">
        <f t="shared" si="0"/>
        <v>#REF!</v>
      </c>
      <c r="C4" s="1" t="e">
        <f>IF(#REF!="","",#REF!)</f>
        <v>#REF!</v>
      </c>
      <c r="D4" s="1" t="e">
        <f>IF(#REF!="","",#REF!)</f>
        <v>#REF!</v>
      </c>
      <c r="E4" s="1" t="e">
        <f>IF(#REF!="","",#REF!)</f>
        <v>#REF!</v>
      </c>
      <c r="F4" s="1" t="e">
        <f>IF(#REF!="","",#REF!)</f>
        <v>#REF!</v>
      </c>
      <c r="G4" s="1" t="e">
        <f>IF(#REF!="","",#REF!)</f>
        <v>#REF!</v>
      </c>
      <c r="H4" s="1" t="e">
        <f t="shared" si="4"/>
        <v>#REF!</v>
      </c>
      <c r="I4" s="2" t="e">
        <f>IF(C4="","",IF(H4&lt;=3,C4&amp;"　"&amp;D4&amp;"("&amp;G4&amp;")",C4&amp;"　"&amp;D4&amp;"("&amp;G4&amp;")"))</f>
        <v>#REF!</v>
      </c>
      <c r="J4" s="1" t="e">
        <f t="shared" si="1"/>
        <v>#REF!</v>
      </c>
      <c r="K4" s="1" t="e">
        <f t="shared" si="5"/>
        <v>#REF!</v>
      </c>
      <c r="L4" s="1" t="e">
        <f>#REF!</f>
        <v>#REF!</v>
      </c>
      <c r="M4" s="1" t="e">
        <f>IF(L4="","",IF(LEN(#REF!)=1,"47100"&amp;#REF!,"4710"&amp;#REF!))</f>
        <v>#REF!</v>
      </c>
      <c r="N4" s="3" t="e">
        <f t="shared" si="2"/>
        <v>#REF!</v>
      </c>
      <c r="O4" s="1" t="e">
        <f t="shared" si="3"/>
        <v>#REF!</v>
      </c>
      <c r="P4" s="1" t="e">
        <f>IF(#REF!="","",#REF!)</f>
        <v>#REF!</v>
      </c>
      <c r="Q4" s="1" t="e">
        <f>IF(#REF!="","",#REF!)</f>
        <v>#REF!</v>
      </c>
    </row>
    <row r="5" spans="1:17" x14ac:dyDescent="0.2">
      <c r="A5" s="1">
        <v>4</v>
      </c>
      <c r="B5" s="1" t="e">
        <f t="shared" si="0"/>
        <v>#REF!</v>
      </c>
      <c r="C5" s="1" t="e">
        <f>IF(#REF!="","",#REF!)</f>
        <v>#REF!</v>
      </c>
      <c r="D5" s="1" t="e">
        <f>IF(#REF!="","",#REF!)</f>
        <v>#REF!</v>
      </c>
      <c r="E5" s="1" t="e">
        <f>IF(#REF!="","",#REF!)</f>
        <v>#REF!</v>
      </c>
      <c r="F5" s="1" t="e">
        <f>IF(#REF!="","",#REF!)</f>
        <v>#REF!</v>
      </c>
      <c r="G5" s="1" t="e">
        <f>IF(#REF!="","",#REF!)</f>
        <v>#REF!</v>
      </c>
      <c r="H5" s="1" t="e">
        <f t="shared" si="4"/>
        <v>#REF!</v>
      </c>
      <c r="I5" s="2" t="e">
        <f t="shared" ref="I5:I11" si="6">IF(C5="","",IF(H5&lt;=3,C5&amp;"　"&amp;D5&amp;"("&amp;G5&amp;")",C5&amp;"　"&amp;D5&amp;"("&amp;G5&amp;")"))</f>
        <v>#REF!</v>
      </c>
      <c r="J5" s="1" t="e">
        <f t="shared" si="1"/>
        <v>#REF!</v>
      </c>
      <c r="K5" s="1" t="e">
        <f t="shared" si="5"/>
        <v>#REF!</v>
      </c>
      <c r="L5" s="1" t="e">
        <f>#REF!</f>
        <v>#REF!</v>
      </c>
      <c r="M5" s="1" t="e">
        <f>IF(L5="","",IF(LEN(#REF!)=1,"47100"&amp;#REF!,"4710"&amp;#REF!))</f>
        <v>#REF!</v>
      </c>
      <c r="N5" s="3" t="e">
        <f t="shared" si="2"/>
        <v>#REF!</v>
      </c>
      <c r="O5" s="1" t="e">
        <f t="shared" si="3"/>
        <v>#REF!</v>
      </c>
      <c r="P5" s="1" t="e">
        <f>IF(#REF!="","",#REF!)</f>
        <v>#REF!</v>
      </c>
      <c r="Q5" s="1" t="e">
        <f>IF(#REF!="","",#REF!)</f>
        <v>#REF!</v>
      </c>
    </row>
    <row r="6" spans="1:17" x14ac:dyDescent="0.2">
      <c r="A6" s="1">
        <v>5</v>
      </c>
      <c r="B6" s="1" t="e">
        <f t="shared" si="0"/>
        <v>#REF!</v>
      </c>
      <c r="C6" s="1" t="e">
        <f>IF(#REF!="","",#REF!)</f>
        <v>#REF!</v>
      </c>
      <c r="D6" s="1" t="e">
        <f>IF(#REF!="","",#REF!)</f>
        <v>#REF!</v>
      </c>
      <c r="E6" s="1" t="e">
        <f>IF(#REF!="","",#REF!)</f>
        <v>#REF!</v>
      </c>
      <c r="F6" s="1" t="e">
        <f>IF(#REF!="","",#REF!)</f>
        <v>#REF!</v>
      </c>
      <c r="G6" s="1" t="e">
        <f>IF(#REF!="","",#REF!)</f>
        <v>#REF!</v>
      </c>
      <c r="H6" s="1" t="e">
        <f t="shared" si="4"/>
        <v>#REF!</v>
      </c>
      <c r="I6" s="2" t="e">
        <f t="shared" si="6"/>
        <v>#REF!</v>
      </c>
      <c r="J6" s="1" t="e">
        <f t="shared" si="1"/>
        <v>#REF!</v>
      </c>
      <c r="K6" s="1" t="e">
        <f t="shared" si="5"/>
        <v>#REF!</v>
      </c>
      <c r="L6" s="1" t="e">
        <f>#REF!</f>
        <v>#REF!</v>
      </c>
      <c r="M6" s="1" t="e">
        <f>IF(L6="","",IF(LEN(#REF!)=1,"47100"&amp;#REF!,"4710"&amp;#REF!))</f>
        <v>#REF!</v>
      </c>
      <c r="N6" s="3" t="e">
        <f t="shared" si="2"/>
        <v>#REF!</v>
      </c>
      <c r="O6" s="1" t="e">
        <f t="shared" si="3"/>
        <v>#REF!</v>
      </c>
      <c r="P6" s="1" t="e">
        <f>IF(#REF!="","",#REF!)</f>
        <v>#REF!</v>
      </c>
      <c r="Q6" s="1" t="e">
        <f>IF(#REF!="","",#REF!)</f>
        <v>#REF!</v>
      </c>
    </row>
    <row r="7" spans="1:17" x14ac:dyDescent="0.2">
      <c r="A7" s="1">
        <v>6</v>
      </c>
      <c r="B7" s="1" t="e">
        <f t="shared" si="0"/>
        <v>#REF!</v>
      </c>
      <c r="C7" s="1" t="e">
        <f>IF(#REF!="","",#REF!)</f>
        <v>#REF!</v>
      </c>
      <c r="D7" s="1" t="e">
        <f>IF(#REF!="","",#REF!)</f>
        <v>#REF!</v>
      </c>
      <c r="E7" s="1" t="e">
        <f>IF(#REF!="","",#REF!)</f>
        <v>#REF!</v>
      </c>
      <c r="F7" s="1" t="e">
        <f>IF(#REF!="","",#REF!)</f>
        <v>#REF!</v>
      </c>
      <c r="G7" s="1" t="e">
        <f>IF(#REF!="","",#REF!)</f>
        <v>#REF!</v>
      </c>
      <c r="H7" s="1" t="e">
        <f t="shared" si="4"/>
        <v>#REF!</v>
      </c>
      <c r="I7" s="2" t="e">
        <f t="shared" si="6"/>
        <v>#REF!</v>
      </c>
      <c r="J7" s="1" t="e">
        <f t="shared" si="1"/>
        <v>#REF!</v>
      </c>
      <c r="K7" s="1" t="e">
        <f t="shared" si="5"/>
        <v>#REF!</v>
      </c>
      <c r="L7" s="1" t="e">
        <f>#REF!</f>
        <v>#REF!</v>
      </c>
      <c r="M7" s="1" t="e">
        <f>IF(L7="","",IF(LEN(#REF!)=1,"47100"&amp;#REF!,"4710"&amp;#REF!))</f>
        <v>#REF!</v>
      </c>
      <c r="N7" s="3" t="e">
        <f t="shared" si="2"/>
        <v>#REF!</v>
      </c>
      <c r="O7" s="1" t="e">
        <f t="shared" si="3"/>
        <v>#REF!</v>
      </c>
      <c r="P7" s="1" t="e">
        <f>IF(#REF!="","",#REF!)</f>
        <v>#REF!</v>
      </c>
      <c r="Q7" s="1" t="e">
        <f>IF(#REF!="","",#REF!)</f>
        <v>#REF!</v>
      </c>
    </row>
    <row r="8" spans="1:17" x14ac:dyDescent="0.2">
      <c r="A8" s="1">
        <v>7</v>
      </c>
      <c r="B8" s="1" t="e">
        <f t="shared" si="0"/>
        <v>#REF!</v>
      </c>
      <c r="C8" s="1" t="e">
        <f>IF(#REF!="","",#REF!)</f>
        <v>#REF!</v>
      </c>
      <c r="D8" s="1" t="e">
        <f>IF(#REF!="","",#REF!)</f>
        <v>#REF!</v>
      </c>
      <c r="E8" s="1" t="e">
        <f>IF(#REF!="","",#REF!)</f>
        <v>#REF!</v>
      </c>
      <c r="F8" s="1" t="e">
        <f>IF(#REF!="","",#REF!)</f>
        <v>#REF!</v>
      </c>
      <c r="G8" s="1" t="e">
        <f>IF(#REF!="","",#REF!)</f>
        <v>#REF!</v>
      </c>
      <c r="H8" s="1" t="e">
        <f t="shared" si="4"/>
        <v>#REF!</v>
      </c>
      <c r="I8" s="2" t="e">
        <f t="shared" si="6"/>
        <v>#REF!</v>
      </c>
      <c r="J8" s="1" t="e">
        <f t="shared" si="1"/>
        <v>#REF!</v>
      </c>
      <c r="K8" s="1" t="e">
        <f t="shared" si="5"/>
        <v>#REF!</v>
      </c>
      <c r="L8" s="1" t="e">
        <f>#REF!</f>
        <v>#REF!</v>
      </c>
      <c r="M8" s="1" t="e">
        <f>IF(L8="","",IF(LEN(#REF!)=1,"47100"&amp;#REF!,"4710"&amp;#REF!))</f>
        <v>#REF!</v>
      </c>
      <c r="N8" s="3" t="e">
        <f t="shared" si="2"/>
        <v>#REF!</v>
      </c>
      <c r="O8" s="1" t="e">
        <f t="shared" si="3"/>
        <v>#REF!</v>
      </c>
      <c r="P8" s="1" t="e">
        <f>IF(#REF!="","",#REF!)</f>
        <v>#REF!</v>
      </c>
      <c r="Q8" s="1" t="e">
        <f>IF(#REF!="","",#REF!)</f>
        <v>#REF!</v>
      </c>
    </row>
    <row r="9" spans="1:17" x14ac:dyDescent="0.2">
      <c r="A9" s="1">
        <v>8</v>
      </c>
      <c r="B9" s="1" t="e">
        <f t="shared" si="0"/>
        <v>#REF!</v>
      </c>
      <c r="C9" s="1" t="e">
        <f>IF(#REF!="","",#REF!)</f>
        <v>#REF!</v>
      </c>
      <c r="D9" s="1" t="e">
        <f>IF(#REF!="","",#REF!)</f>
        <v>#REF!</v>
      </c>
      <c r="E9" s="1" t="e">
        <f>IF(#REF!="","",#REF!)</f>
        <v>#REF!</v>
      </c>
      <c r="F9" s="1" t="e">
        <f>IF(#REF!="","",#REF!)</f>
        <v>#REF!</v>
      </c>
      <c r="G9" s="1" t="e">
        <f>IF(#REF!="","",#REF!)</f>
        <v>#REF!</v>
      </c>
      <c r="H9" s="1" t="e">
        <f t="shared" si="4"/>
        <v>#REF!</v>
      </c>
      <c r="I9" s="2" t="e">
        <f t="shared" si="6"/>
        <v>#REF!</v>
      </c>
      <c r="J9" s="1" t="e">
        <f t="shared" si="1"/>
        <v>#REF!</v>
      </c>
      <c r="K9" s="1" t="e">
        <f t="shared" si="5"/>
        <v>#REF!</v>
      </c>
      <c r="L9" s="1" t="e">
        <f>#REF!</f>
        <v>#REF!</v>
      </c>
      <c r="M9" s="1" t="e">
        <f>IF(L9="","",IF(LEN(#REF!)=1,"47100"&amp;#REF!,"4710"&amp;#REF!))</f>
        <v>#REF!</v>
      </c>
      <c r="N9" s="3" t="e">
        <f t="shared" si="2"/>
        <v>#REF!</v>
      </c>
      <c r="O9" s="1" t="e">
        <f t="shared" si="3"/>
        <v>#REF!</v>
      </c>
      <c r="P9" s="1" t="e">
        <f>IF(#REF!="","",#REF!)</f>
        <v>#REF!</v>
      </c>
      <c r="Q9" s="1" t="e">
        <f>IF(#REF!="","",#REF!)</f>
        <v>#REF!</v>
      </c>
    </row>
    <row r="10" spans="1:17" x14ac:dyDescent="0.2">
      <c r="A10" s="1">
        <v>9</v>
      </c>
      <c r="B10" s="1" t="e">
        <f t="shared" si="0"/>
        <v>#REF!</v>
      </c>
      <c r="C10" s="1" t="e">
        <f>IF(#REF!="","",#REF!)</f>
        <v>#REF!</v>
      </c>
      <c r="D10" s="1" t="e">
        <f>IF(#REF!="","",#REF!)</f>
        <v>#REF!</v>
      </c>
      <c r="E10" s="1" t="e">
        <f>IF(#REF!="","",#REF!)</f>
        <v>#REF!</v>
      </c>
      <c r="F10" s="1" t="e">
        <f>IF(#REF!="","",#REF!)</f>
        <v>#REF!</v>
      </c>
      <c r="G10" s="1" t="e">
        <f>IF(#REF!="","",#REF!)</f>
        <v>#REF!</v>
      </c>
      <c r="H10" s="1" t="e">
        <f t="shared" si="4"/>
        <v>#REF!</v>
      </c>
      <c r="I10" s="2" t="e">
        <f t="shared" si="6"/>
        <v>#REF!</v>
      </c>
      <c r="J10" s="1" t="e">
        <f t="shared" si="1"/>
        <v>#REF!</v>
      </c>
      <c r="K10" s="1" t="e">
        <f t="shared" si="5"/>
        <v>#REF!</v>
      </c>
      <c r="L10" s="1" t="e">
        <f>#REF!</f>
        <v>#REF!</v>
      </c>
      <c r="M10" s="1" t="e">
        <f>IF(L10="","",IF(LEN(#REF!)=1,"47100"&amp;#REF!,"4710"&amp;#REF!))</f>
        <v>#REF!</v>
      </c>
      <c r="N10" s="3" t="e">
        <f t="shared" si="2"/>
        <v>#REF!</v>
      </c>
      <c r="O10" s="1" t="e">
        <f t="shared" si="3"/>
        <v>#REF!</v>
      </c>
      <c r="P10" s="1" t="e">
        <f>IF(#REF!="","",#REF!)</f>
        <v>#REF!</v>
      </c>
      <c r="Q10" s="1" t="e">
        <f>IF(#REF!="","",#REF!)</f>
        <v>#REF!</v>
      </c>
    </row>
    <row r="11" spans="1:17" x14ac:dyDescent="0.2">
      <c r="A11" s="1">
        <v>10</v>
      </c>
      <c r="B11" s="1" t="e">
        <f t="shared" si="0"/>
        <v>#REF!</v>
      </c>
      <c r="C11" s="1" t="e">
        <f>IF(#REF!="","",#REF!)</f>
        <v>#REF!</v>
      </c>
      <c r="D11" s="1" t="e">
        <f>IF(#REF!="","",#REF!)</f>
        <v>#REF!</v>
      </c>
      <c r="E11" s="1" t="e">
        <f>IF(#REF!="","",#REF!)</f>
        <v>#REF!</v>
      </c>
      <c r="F11" s="1" t="e">
        <f>IF(#REF!="","",#REF!)</f>
        <v>#REF!</v>
      </c>
      <c r="G11" s="1" t="e">
        <f>IF(#REF!="","",#REF!)</f>
        <v>#REF!</v>
      </c>
      <c r="H11" s="1" t="e">
        <f t="shared" si="4"/>
        <v>#REF!</v>
      </c>
      <c r="I11" s="2" t="e">
        <f t="shared" si="6"/>
        <v>#REF!</v>
      </c>
      <c r="J11" s="1" t="e">
        <f t="shared" si="1"/>
        <v>#REF!</v>
      </c>
      <c r="K11" s="1" t="e">
        <f t="shared" si="5"/>
        <v>#REF!</v>
      </c>
      <c r="L11" s="1" t="e">
        <f>#REF!</f>
        <v>#REF!</v>
      </c>
      <c r="M11" s="1" t="e">
        <f>IF(L11="","",IF(LEN(#REF!)=1,"47100"&amp;#REF!,"4710"&amp;#REF!))</f>
        <v>#REF!</v>
      </c>
      <c r="N11" s="3" t="e">
        <f t="shared" si="2"/>
        <v>#REF!</v>
      </c>
      <c r="O11" s="1" t="e">
        <f t="shared" si="3"/>
        <v>#REF!</v>
      </c>
      <c r="P11" s="1" t="e">
        <f>IF(#REF!="","",#REF!)</f>
        <v>#REF!</v>
      </c>
      <c r="Q11" s="1" t="e">
        <f>IF(#REF!="","",#REF!)</f>
        <v>#REF!</v>
      </c>
    </row>
    <row r="12" spans="1:17" s="4" customFormat="1" x14ac:dyDescent="0.2">
      <c r="I12" s="5"/>
    </row>
    <row r="13" spans="1:17" x14ac:dyDescent="0.2">
      <c r="A13" s="1">
        <v>1</v>
      </c>
      <c r="B13" s="1" t="e">
        <f>IF(C13="","",IF(LEN(A13)=1,M13&amp;K13&amp;"0"&amp;A13,M13&amp;K13&amp;A13))</f>
        <v>#REF!</v>
      </c>
      <c r="C13" s="1" t="e">
        <f>IF(#REF!="","",#REF!)</f>
        <v>#REF!</v>
      </c>
      <c r="D13" s="1" t="e">
        <f>IF(#REF!="","",#REF!)</f>
        <v>#REF!</v>
      </c>
      <c r="E13" s="1" t="e">
        <f>IF(#REF!="","",#REF!)</f>
        <v>#REF!</v>
      </c>
      <c r="F13" s="1" t="e">
        <f>IF(#REF!="","",#REF!)</f>
        <v>#REF!</v>
      </c>
      <c r="G13" s="1" t="e">
        <f>IF(#REF!="","",#REF!)</f>
        <v>#REF!</v>
      </c>
      <c r="H13" s="1" t="e">
        <f>IF(C13="","",LEN(C13)+LEN(D13))</f>
        <v>#REF!</v>
      </c>
      <c r="I13" s="2" t="e">
        <f t="shared" ref="I13:I20" si="7">IF(C13="","",IF(H13&lt;=3,C13&amp;"　"&amp;D13&amp;"("&amp;G13&amp;")",C13&amp;"　"&amp;D13&amp;"("&amp;G13&amp;")"))</f>
        <v>#REF!</v>
      </c>
      <c r="J13" s="1" t="e">
        <f>IF(E13="","",E13&amp;" "&amp;F13)</f>
        <v>#REF!</v>
      </c>
      <c r="K13" s="1" t="e">
        <f t="shared" ref="K13:K20" si="8">IF(C13="","",2)</f>
        <v>#REF!</v>
      </c>
      <c r="L13" s="1" t="e">
        <f>#REF!</f>
        <v>#REF!</v>
      </c>
      <c r="M13" s="1" t="e">
        <f>IF(L13="","",IF(LEN(#REF!)=1,"47100"&amp;#REF!,"4710"&amp;#REF!))</f>
        <v>#REF!</v>
      </c>
      <c r="N13" s="3" t="e">
        <f>IF(L13="","",17200)</f>
        <v>#REF!</v>
      </c>
      <c r="O13" s="1" t="e">
        <f>IF(L13="","",47)</f>
        <v>#REF!</v>
      </c>
      <c r="P13" s="1" t="e">
        <f>IF(#REF!="","",#REF!)</f>
        <v>#REF!</v>
      </c>
      <c r="Q13" s="1" t="e">
        <f>IF(#REF!="","",#REF!)</f>
        <v>#REF!</v>
      </c>
    </row>
    <row r="14" spans="1:17" x14ac:dyDescent="0.2">
      <c r="A14" s="1">
        <v>2</v>
      </c>
      <c r="B14" s="1" t="e">
        <f t="shared" ref="B14:B20" si="9">IF(C14="","",IF(LEN(A14)=1,M14&amp;K14&amp;"0"&amp;A14,M14&amp;K14&amp;A14))</f>
        <v>#REF!</v>
      </c>
      <c r="C14" s="1" t="e">
        <f>IF(#REF!="","",#REF!)</f>
        <v>#REF!</v>
      </c>
      <c r="D14" s="1" t="e">
        <f>IF(#REF!="","",#REF!)</f>
        <v>#REF!</v>
      </c>
      <c r="E14" s="1" t="e">
        <f>IF(#REF!="","",#REF!)</f>
        <v>#REF!</v>
      </c>
      <c r="F14" s="1" t="e">
        <f>IF(#REF!="","",#REF!)</f>
        <v>#REF!</v>
      </c>
      <c r="G14" s="1" t="e">
        <f>IF(#REF!="","",#REF!)</f>
        <v>#REF!</v>
      </c>
      <c r="H14" s="1" t="e">
        <f t="shared" ref="H14:H20" si="10">IF(C14="","",LEN(C14)+LEN(D14))</f>
        <v>#REF!</v>
      </c>
      <c r="I14" s="2" t="e">
        <f t="shared" si="7"/>
        <v>#REF!</v>
      </c>
      <c r="J14" s="1" t="e">
        <f t="shared" ref="J14:J20" si="11">IF(E14="","",E14&amp;" "&amp;F14)</f>
        <v>#REF!</v>
      </c>
      <c r="K14" s="1" t="e">
        <f t="shared" si="8"/>
        <v>#REF!</v>
      </c>
      <c r="L14" s="1" t="e">
        <f>#REF!</f>
        <v>#REF!</v>
      </c>
      <c r="M14" s="1" t="e">
        <f>IF(L14="","",IF(LEN(#REF!)=1,"47100"&amp;#REF!,"4710"&amp;#REF!))</f>
        <v>#REF!</v>
      </c>
      <c r="N14" s="3" t="e">
        <f t="shared" ref="N14:N20" si="12">IF(L14="","",17200)</f>
        <v>#REF!</v>
      </c>
      <c r="O14" s="1" t="e">
        <f t="shared" ref="O14:O20" si="13">IF(L14="","",47)</f>
        <v>#REF!</v>
      </c>
      <c r="P14" s="1" t="e">
        <f>IF(#REF!="","",#REF!)</f>
        <v>#REF!</v>
      </c>
      <c r="Q14" s="1" t="e">
        <f>IF(#REF!="","",#REF!)</f>
        <v>#REF!</v>
      </c>
    </row>
    <row r="15" spans="1:17" x14ac:dyDescent="0.2">
      <c r="A15" s="1">
        <v>3</v>
      </c>
      <c r="B15" s="1" t="e">
        <f t="shared" si="9"/>
        <v>#REF!</v>
      </c>
      <c r="C15" s="1" t="e">
        <f>IF(#REF!="","",#REF!)</f>
        <v>#REF!</v>
      </c>
      <c r="D15" s="1" t="e">
        <f>IF(#REF!="","",#REF!)</f>
        <v>#REF!</v>
      </c>
      <c r="E15" s="1" t="e">
        <f>IF(#REF!="","",#REF!)</f>
        <v>#REF!</v>
      </c>
      <c r="F15" s="1" t="e">
        <f>IF(#REF!="","",#REF!)</f>
        <v>#REF!</v>
      </c>
      <c r="G15" s="1" t="e">
        <f>IF(#REF!="","",#REF!)</f>
        <v>#REF!</v>
      </c>
      <c r="H15" s="1" t="e">
        <f t="shared" si="10"/>
        <v>#REF!</v>
      </c>
      <c r="I15" s="2" t="e">
        <f t="shared" si="7"/>
        <v>#REF!</v>
      </c>
      <c r="J15" s="1" t="e">
        <f t="shared" si="11"/>
        <v>#REF!</v>
      </c>
      <c r="K15" s="1" t="e">
        <f t="shared" si="8"/>
        <v>#REF!</v>
      </c>
      <c r="L15" s="1" t="e">
        <f>#REF!</f>
        <v>#REF!</v>
      </c>
      <c r="M15" s="1" t="e">
        <f>IF(L15="","",IF(LEN(#REF!)=1,"47100"&amp;#REF!,"4710"&amp;#REF!))</f>
        <v>#REF!</v>
      </c>
      <c r="N15" s="3" t="e">
        <f t="shared" si="12"/>
        <v>#REF!</v>
      </c>
      <c r="O15" s="1" t="e">
        <f t="shared" si="13"/>
        <v>#REF!</v>
      </c>
      <c r="P15" s="1" t="e">
        <f>IF(#REF!="","",#REF!)</f>
        <v>#REF!</v>
      </c>
      <c r="Q15" s="1" t="e">
        <f>IF(#REF!="","",#REF!)</f>
        <v>#REF!</v>
      </c>
    </row>
    <row r="16" spans="1:17" x14ac:dyDescent="0.2">
      <c r="A16" s="1">
        <v>4</v>
      </c>
      <c r="B16" s="1" t="e">
        <f t="shared" si="9"/>
        <v>#REF!</v>
      </c>
      <c r="C16" s="1" t="e">
        <f>IF(#REF!="","",#REF!)</f>
        <v>#REF!</v>
      </c>
      <c r="D16" s="1" t="e">
        <f>IF(#REF!="","",#REF!)</f>
        <v>#REF!</v>
      </c>
      <c r="E16" s="1" t="e">
        <f>IF(#REF!="","",#REF!)</f>
        <v>#REF!</v>
      </c>
      <c r="F16" s="1" t="e">
        <f>IF(#REF!="","",#REF!)</f>
        <v>#REF!</v>
      </c>
      <c r="G16" s="1" t="e">
        <f>IF(#REF!="","",#REF!)</f>
        <v>#REF!</v>
      </c>
      <c r="H16" s="1" t="e">
        <f t="shared" si="10"/>
        <v>#REF!</v>
      </c>
      <c r="I16" s="2" t="e">
        <f t="shared" si="7"/>
        <v>#REF!</v>
      </c>
      <c r="J16" s="1" t="e">
        <f t="shared" si="11"/>
        <v>#REF!</v>
      </c>
      <c r="K16" s="1" t="e">
        <f t="shared" si="8"/>
        <v>#REF!</v>
      </c>
      <c r="L16" s="1" t="e">
        <f>#REF!</f>
        <v>#REF!</v>
      </c>
      <c r="M16" s="1" t="e">
        <f>IF(L16="","",IF(LEN(#REF!)=1,"47100"&amp;#REF!,"4710"&amp;#REF!))</f>
        <v>#REF!</v>
      </c>
      <c r="N16" s="3" t="e">
        <f t="shared" si="12"/>
        <v>#REF!</v>
      </c>
      <c r="O16" s="1" t="e">
        <f t="shared" si="13"/>
        <v>#REF!</v>
      </c>
      <c r="P16" s="1" t="e">
        <f>IF(#REF!="","",#REF!)</f>
        <v>#REF!</v>
      </c>
      <c r="Q16" s="1" t="e">
        <f>IF(#REF!="","",#REF!)</f>
        <v>#REF!</v>
      </c>
    </row>
    <row r="17" spans="1:17" x14ac:dyDescent="0.2">
      <c r="A17" s="1">
        <v>5</v>
      </c>
      <c r="B17" s="1" t="e">
        <f t="shared" si="9"/>
        <v>#REF!</v>
      </c>
      <c r="C17" s="1" t="e">
        <f>IF(#REF!="","",#REF!)</f>
        <v>#REF!</v>
      </c>
      <c r="D17" s="1" t="e">
        <f>IF(#REF!="","",#REF!)</f>
        <v>#REF!</v>
      </c>
      <c r="E17" s="1" t="e">
        <f>IF(#REF!="","",#REF!)</f>
        <v>#REF!</v>
      </c>
      <c r="F17" s="1" t="e">
        <f>IF(#REF!="","",#REF!)</f>
        <v>#REF!</v>
      </c>
      <c r="G17" s="1" t="e">
        <f>IF(#REF!="","",#REF!)</f>
        <v>#REF!</v>
      </c>
      <c r="H17" s="1" t="e">
        <f t="shared" si="10"/>
        <v>#REF!</v>
      </c>
      <c r="I17" s="2" t="e">
        <f t="shared" si="7"/>
        <v>#REF!</v>
      </c>
      <c r="J17" s="1" t="e">
        <f t="shared" si="11"/>
        <v>#REF!</v>
      </c>
      <c r="K17" s="1" t="e">
        <f t="shared" si="8"/>
        <v>#REF!</v>
      </c>
      <c r="L17" s="1" t="e">
        <f>#REF!</f>
        <v>#REF!</v>
      </c>
      <c r="M17" s="1" t="e">
        <f>IF(L17="","",IF(LEN(#REF!)=1,"47100"&amp;#REF!,"4710"&amp;#REF!))</f>
        <v>#REF!</v>
      </c>
      <c r="N17" s="3" t="e">
        <f t="shared" si="12"/>
        <v>#REF!</v>
      </c>
      <c r="O17" s="1" t="e">
        <f t="shared" si="13"/>
        <v>#REF!</v>
      </c>
      <c r="P17" s="1" t="e">
        <f>IF(#REF!="","",#REF!)</f>
        <v>#REF!</v>
      </c>
      <c r="Q17" s="1" t="e">
        <f>IF(#REF!="","",#REF!)</f>
        <v>#REF!</v>
      </c>
    </row>
    <row r="18" spans="1:17" x14ac:dyDescent="0.2">
      <c r="A18" s="1">
        <v>6</v>
      </c>
      <c r="B18" s="1" t="e">
        <f t="shared" si="9"/>
        <v>#REF!</v>
      </c>
      <c r="C18" s="1" t="e">
        <f>IF(#REF!="","",#REF!)</f>
        <v>#REF!</v>
      </c>
      <c r="D18" s="1" t="e">
        <f>IF(#REF!="","",#REF!)</f>
        <v>#REF!</v>
      </c>
      <c r="E18" s="1" t="e">
        <f>IF(#REF!="","",#REF!)</f>
        <v>#REF!</v>
      </c>
      <c r="F18" s="1" t="e">
        <f>IF(#REF!="","",#REF!)</f>
        <v>#REF!</v>
      </c>
      <c r="G18" s="1" t="e">
        <f>IF(#REF!="","",#REF!)</f>
        <v>#REF!</v>
      </c>
      <c r="H18" s="1" t="e">
        <f t="shared" si="10"/>
        <v>#REF!</v>
      </c>
      <c r="I18" s="2" t="e">
        <f t="shared" si="7"/>
        <v>#REF!</v>
      </c>
      <c r="J18" s="1" t="e">
        <f t="shared" si="11"/>
        <v>#REF!</v>
      </c>
      <c r="K18" s="1" t="e">
        <f t="shared" si="8"/>
        <v>#REF!</v>
      </c>
      <c r="L18" s="1" t="e">
        <f>#REF!</f>
        <v>#REF!</v>
      </c>
      <c r="M18" s="1" t="e">
        <f>IF(L18="","",IF(LEN(#REF!)=1,"47100"&amp;#REF!,"4710"&amp;#REF!))</f>
        <v>#REF!</v>
      </c>
      <c r="N18" s="3" t="e">
        <f t="shared" si="12"/>
        <v>#REF!</v>
      </c>
      <c r="O18" s="1" t="e">
        <f t="shared" si="13"/>
        <v>#REF!</v>
      </c>
      <c r="P18" s="1" t="e">
        <f>IF(#REF!="","",#REF!)</f>
        <v>#REF!</v>
      </c>
      <c r="Q18" s="1" t="e">
        <f>IF(#REF!="","",#REF!)</f>
        <v>#REF!</v>
      </c>
    </row>
    <row r="19" spans="1:17" x14ac:dyDescent="0.2">
      <c r="A19" s="1">
        <v>7</v>
      </c>
      <c r="B19" s="1" t="e">
        <f t="shared" si="9"/>
        <v>#REF!</v>
      </c>
      <c r="C19" s="1" t="e">
        <f>IF(#REF!="","",#REF!)</f>
        <v>#REF!</v>
      </c>
      <c r="D19" s="1" t="e">
        <f>IF(#REF!="","",#REF!)</f>
        <v>#REF!</v>
      </c>
      <c r="E19" s="1" t="e">
        <f>IF(#REF!="","",#REF!)</f>
        <v>#REF!</v>
      </c>
      <c r="F19" s="1" t="e">
        <f>IF(#REF!="","",#REF!)</f>
        <v>#REF!</v>
      </c>
      <c r="G19" s="1" t="e">
        <f>IF(#REF!="","",#REF!)</f>
        <v>#REF!</v>
      </c>
      <c r="H19" s="1" t="e">
        <f t="shared" si="10"/>
        <v>#REF!</v>
      </c>
      <c r="I19" s="2" t="e">
        <f t="shared" si="7"/>
        <v>#REF!</v>
      </c>
      <c r="J19" s="1" t="e">
        <f t="shared" si="11"/>
        <v>#REF!</v>
      </c>
      <c r="K19" s="1" t="e">
        <f t="shared" si="8"/>
        <v>#REF!</v>
      </c>
      <c r="L19" s="1" t="e">
        <f>#REF!</f>
        <v>#REF!</v>
      </c>
      <c r="M19" s="1" t="e">
        <f>IF(L19="","",IF(LEN(#REF!)=1,"47100"&amp;#REF!,"4710"&amp;#REF!))</f>
        <v>#REF!</v>
      </c>
      <c r="N19" s="3" t="e">
        <f t="shared" si="12"/>
        <v>#REF!</v>
      </c>
      <c r="O19" s="1" t="e">
        <f t="shared" si="13"/>
        <v>#REF!</v>
      </c>
      <c r="P19" s="1" t="e">
        <f>IF(#REF!="","",#REF!)</f>
        <v>#REF!</v>
      </c>
      <c r="Q19" s="1" t="e">
        <f>IF(#REF!="","",#REF!)</f>
        <v>#REF!</v>
      </c>
    </row>
    <row r="20" spans="1:17" x14ac:dyDescent="0.2">
      <c r="A20" s="1">
        <v>8</v>
      </c>
      <c r="B20" s="1" t="e">
        <f t="shared" si="9"/>
        <v>#REF!</v>
      </c>
      <c r="C20" s="1" t="e">
        <f>IF(#REF!="","",#REF!)</f>
        <v>#REF!</v>
      </c>
      <c r="D20" s="1" t="e">
        <f>IF(#REF!="","",#REF!)</f>
        <v>#REF!</v>
      </c>
      <c r="E20" s="1" t="e">
        <f>IF(#REF!="","",#REF!)</f>
        <v>#REF!</v>
      </c>
      <c r="F20" s="1" t="e">
        <f>IF(#REF!="","",#REF!)</f>
        <v>#REF!</v>
      </c>
      <c r="G20" s="1" t="e">
        <f>IF(#REF!="","",#REF!)</f>
        <v>#REF!</v>
      </c>
      <c r="H20" s="1" t="e">
        <f t="shared" si="10"/>
        <v>#REF!</v>
      </c>
      <c r="I20" s="2" t="e">
        <f t="shared" si="7"/>
        <v>#REF!</v>
      </c>
      <c r="J20" s="1" t="e">
        <f t="shared" si="11"/>
        <v>#REF!</v>
      </c>
      <c r="K20" s="1" t="e">
        <f t="shared" si="8"/>
        <v>#REF!</v>
      </c>
      <c r="L20" s="1" t="e">
        <f>#REF!</f>
        <v>#REF!</v>
      </c>
      <c r="M20" s="1" t="e">
        <f>IF(L20="","",IF(LEN(#REF!)=1,"47100"&amp;#REF!,"4710"&amp;#REF!))</f>
        <v>#REF!</v>
      </c>
      <c r="N20" s="3" t="e">
        <f t="shared" si="12"/>
        <v>#REF!</v>
      </c>
      <c r="O20" s="1" t="e">
        <f t="shared" si="13"/>
        <v>#REF!</v>
      </c>
      <c r="P20" s="1" t="e">
        <f>IF(#REF!="","",#REF!)</f>
        <v>#REF!</v>
      </c>
      <c r="Q20" s="1" t="e">
        <f>IF(#REF!="","",#REF!)</f>
        <v>#REF!</v>
      </c>
    </row>
    <row r="21" spans="1:17" s="7" customFormat="1" x14ac:dyDescent="0.2"/>
  </sheetData>
  <sheetProtection algorithmName="SHA-512" hashValue="c5ZN35y++rGgOnLS6G3+nxsHlJjZgcLl/OSe6rml86mvLEvObT69G0PhkQvso9VcApjz3hFPjPyTzG1DSa6CWg==" saltValue="oHwKtxbUcSlwMZdoLWJySg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G22"/>
  <sheetViews>
    <sheetView topLeftCell="K1" workbookViewId="0">
      <selection activeCell="K1" sqref="K1"/>
    </sheetView>
  </sheetViews>
  <sheetFormatPr defaultColWidth="9.6640625" defaultRowHeight="13.2" x14ac:dyDescent="0.2"/>
  <cols>
    <col min="1" max="10" width="0" hidden="1" customWidth="1"/>
  </cols>
  <sheetData>
    <row r="1" spans="1:7" x14ac:dyDescent="0.2">
      <c r="A1" t="s">
        <v>22</v>
      </c>
      <c r="B1" t="e">
        <f>#REF!</f>
        <v>#REF!</v>
      </c>
    </row>
    <row r="2" spans="1:7" x14ac:dyDescent="0.2">
      <c r="A2" t="s">
        <v>23</v>
      </c>
      <c r="B2" t="e">
        <f>#REF!</f>
        <v>#REF!</v>
      </c>
    </row>
    <row r="3" spans="1:7" x14ac:dyDescent="0.2">
      <c r="A3" t="s">
        <v>19</v>
      </c>
      <c r="B3" t="e">
        <f>#REF!</f>
        <v>#REF!</v>
      </c>
      <c r="C3" t="e">
        <f>#REF!</f>
        <v>#REF!</v>
      </c>
      <c r="D3" t="e">
        <f>#REF!</f>
        <v>#REF!</v>
      </c>
      <c r="E3" t="s">
        <v>120</v>
      </c>
      <c r="F3" t="e">
        <f>#REF!</f>
        <v>#REF!</v>
      </c>
      <c r="G3" t="e">
        <f>#REF!</f>
        <v>#REF!</v>
      </c>
    </row>
    <row r="4" spans="1:7" x14ac:dyDescent="0.2">
      <c r="A4" t="s">
        <v>20</v>
      </c>
      <c r="B4" t="e">
        <f>#REF!</f>
        <v>#REF!</v>
      </c>
      <c r="C4" t="e">
        <f>#REF!</f>
        <v>#REF!</v>
      </c>
      <c r="D4" t="e">
        <f>#REF!</f>
        <v>#REF!</v>
      </c>
      <c r="E4" t="s">
        <v>121</v>
      </c>
      <c r="F4" t="e">
        <f>#REF!</f>
        <v>#REF!</v>
      </c>
      <c r="G4" t="e">
        <f>#REF!</f>
        <v>#REF!</v>
      </c>
    </row>
    <row r="5" spans="1:7" x14ac:dyDescent="0.2">
      <c r="A5" t="s">
        <v>77</v>
      </c>
      <c r="B5" t="str">
        <f>役員氏名報告!B17</f>
        <v>(離島校除く必ず１名)
立哨</v>
      </c>
      <c r="C5">
        <f>役員氏名報告!D17</f>
        <v>0</v>
      </c>
    </row>
    <row r="6" spans="1:7" x14ac:dyDescent="0.2">
      <c r="A6" t="s">
        <v>78</v>
      </c>
      <c r="B6">
        <f>役員氏名報告!B18</f>
        <v>0</v>
      </c>
      <c r="C6">
        <f>役員氏名報告!D18</f>
        <v>0</v>
      </c>
    </row>
    <row r="7" spans="1:7" x14ac:dyDescent="0.2">
      <c r="A7" t="s">
        <v>79</v>
      </c>
      <c r="B7">
        <f>役員氏名報告!B19</f>
        <v>0</v>
      </c>
      <c r="C7">
        <f>役員氏名報告!D19</f>
        <v>0</v>
      </c>
    </row>
    <row r="8" spans="1:7" x14ac:dyDescent="0.2">
      <c r="A8" t="s">
        <v>80</v>
      </c>
      <c r="B8">
        <f>役員氏名報告!B20</f>
        <v>0</v>
      </c>
      <c r="C8">
        <f>役員氏名報告!D20</f>
        <v>0</v>
      </c>
    </row>
    <row r="9" spans="1:7" x14ac:dyDescent="0.2">
      <c r="A9" t="s">
        <v>81</v>
      </c>
      <c r="B9">
        <f>役員氏名報告!B21</f>
        <v>0</v>
      </c>
      <c r="C9">
        <f>役員氏名報告!D21</f>
        <v>0</v>
      </c>
    </row>
    <row r="10" spans="1:7" x14ac:dyDescent="0.2">
      <c r="A10" t="s">
        <v>82</v>
      </c>
      <c r="B10">
        <f>役員氏名報告!B22</f>
        <v>0</v>
      </c>
      <c r="C10">
        <f>役員氏名報告!D22</f>
        <v>0</v>
      </c>
    </row>
    <row r="11" spans="1:7" x14ac:dyDescent="0.2">
      <c r="A11" t="s">
        <v>83</v>
      </c>
      <c r="B11">
        <f>役員氏名報告!B23</f>
        <v>0</v>
      </c>
      <c r="C11">
        <f>役員氏名報告!D23</f>
        <v>0</v>
      </c>
    </row>
    <row r="12" spans="1:7" x14ac:dyDescent="0.2">
      <c r="A12" t="s">
        <v>84</v>
      </c>
      <c r="B12">
        <f>役員氏名報告!B24</f>
        <v>0</v>
      </c>
      <c r="C12">
        <f>役員氏名報告!D24</f>
        <v>0</v>
      </c>
    </row>
    <row r="13" spans="1:7" x14ac:dyDescent="0.2">
      <c r="A13" t="s">
        <v>85</v>
      </c>
      <c r="B13">
        <f>役員氏名報告!B25</f>
        <v>0</v>
      </c>
      <c r="C13">
        <f>役員氏名報告!D25</f>
        <v>0</v>
      </c>
    </row>
    <row r="14" spans="1:7" x14ac:dyDescent="0.2">
      <c r="A14" t="s">
        <v>86</v>
      </c>
      <c r="B14">
        <f>役員氏名報告!G17</f>
        <v>0</v>
      </c>
      <c r="C14">
        <f>役員氏名報告!I17</f>
        <v>0</v>
      </c>
    </row>
    <row r="15" spans="1:7" x14ac:dyDescent="0.2">
      <c r="A15" t="s">
        <v>87</v>
      </c>
      <c r="B15">
        <f>役員氏名報告!G18</f>
        <v>0</v>
      </c>
      <c r="C15">
        <f>役員氏名報告!I18</f>
        <v>0</v>
      </c>
    </row>
    <row r="16" spans="1:7" x14ac:dyDescent="0.2">
      <c r="A16" t="s">
        <v>88</v>
      </c>
      <c r="B16">
        <f>役員氏名報告!G19</f>
        <v>0</v>
      </c>
      <c r="C16">
        <f>役員氏名報告!I19</f>
        <v>0</v>
      </c>
    </row>
    <row r="17" spans="1:3" x14ac:dyDescent="0.2">
      <c r="A17" t="s">
        <v>89</v>
      </c>
      <c r="B17">
        <f>役員氏名報告!G20</f>
        <v>0</v>
      </c>
      <c r="C17">
        <f>役員氏名報告!I20</f>
        <v>0</v>
      </c>
    </row>
    <row r="18" spans="1:3" x14ac:dyDescent="0.2">
      <c r="A18" t="s">
        <v>90</v>
      </c>
      <c r="B18">
        <f>役員氏名報告!G21</f>
        <v>0</v>
      </c>
      <c r="C18">
        <f>役員氏名報告!I21</f>
        <v>0</v>
      </c>
    </row>
    <row r="19" spans="1:3" x14ac:dyDescent="0.2">
      <c r="A19" t="s">
        <v>116</v>
      </c>
      <c r="B19">
        <f>役員氏名報告!G22</f>
        <v>0</v>
      </c>
      <c r="C19">
        <f>役員氏名報告!I22</f>
        <v>0</v>
      </c>
    </row>
    <row r="20" spans="1:3" x14ac:dyDescent="0.2">
      <c r="A20" t="s">
        <v>117</v>
      </c>
      <c r="B20">
        <f>役員氏名報告!G23</f>
        <v>0</v>
      </c>
      <c r="C20">
        <f>役員氏名報告!I23</f>
        <v>0</v>
      </c>
    </row>
    <row r="21" spans="1:3" x14ac:dyDescent="0.2">
      <c r="A21" t="s">
        <v>118</v>
      </c>
      <c r="B21">
        <f>役員氏名報告!G24</f>
        <v>0</v>
      </c>
      <c r="C21">
        <f>役員氏名報告!I24</f>
        <v>0</v>
      </c>
    </row>
    <row r="22" spans="1:3" x14ac:dyDescent="0.2">
      <c r="A22" t="s">
        <v>119</v>
      </c>
      <c r="B22">
        <f>役員氏名報告!G25</f>
        <v>0</v>
      </c>
      <c r="C22">
        <f>役員氏名報告!I25</f>
        <v>0</v>
      </c>
    </row>
  </sheetData>
  <sheetProtection algorithmName="SHA-512" hashValue="lPfvbkHPU2agCaPT37pAu+RfCcS5ftmAu9siHNqdbWbXKw68uogo3k0kwF9j8FKds83mrkYYKscW4VjrwA6t0w==" saltValue="8y2pNmqv53bbYz+ju2r00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役員氏名報告</vt:lpstr>
      <vt:lpstr>Data1</vt:lpstr>
      <vt:lpstr>Data2</vt:lpstr>
      <vt:lpstr>役員氏名報告!Print_Area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 Ohgimi</dc:creator>
  <cp:lastModifiedBy>mjs06</cp:lastModifiedBy>
  <cp:lastPrinted>2024-09-29T23:27:26Z</cp:lastPrinted>
  <dcterms:created xsi:type="dcterms:W3CDTF">2009-09-03T00:24:18Z</dcterms:created>
  <dcterms:modified xsi:type="dcterms:W3CDTF">2025-09-18T11:04:18Z</dcterms:modified>
</cp:coreProperties>
</file>